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gif" ContentType="image/gif"/>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495" yWindow="-75" windowWidth="14940" windowHeight="8100" tabRatio="799" activeTab="1"/>
  </bookViews>
  <sheets>
    <sheet name="実施要項" sheetId="1" r:id="rId1"/>
    <sheet name="3チーム" sheetId="54" r:id="rId2"/>
    <sheet name="3チーム配布" sheetId="55" r:id="rId3"/>
    <sheet name="4チーム" sheetId="41" r:id="rId4"/>
    <sheet name="4チーム配布" sheetId="42" r:id="rId5"/>
    <sheet name="5チーム" sheetId="52" r:id="rId6"/>
    <sheet name="5チーム配布" sheetId="53" r:id="rId7"/>
    <sheet name="5チーム2面" sheetId="57" r:id="rId8"/>
    <sheet name="5チーム2面 (配布)" sheetId="58" r:id="rId9"/>
    <sheet name="6チーム" sheetId="39" r:id="rId10"/>
    <sheet name="6チーム配布" sheetId="40" r:id="rId11"/>
    <sheet name="7チーム" sheetId="44" r:id="rId12"/>
    <sheet name="7チーム配布" sheetId="45" r:id="rId13"/>
    <sheet name="8チーム" sheetId="9" r:id="rId14"/>
    <sheet name="8チーム配布" sheetId="43" r:id="rId15"/>
    <sheet name="9チーム変則" sheetId="49" r:id="rId16"/>
    <sheet name="9チーム変則 (配布)" sheetId="50" r:id="rId17"/>
    <sheet name="10チーム" sheetId="46" r:id="rId18"/>
    <sheet name="メンバー表" sheetId="51" r:id="rId19"/>
    <sheet name="placer" sheetId="56" r:id="rId20"/>
  </sheets>
  <definedNames>
    <definedName name="_xlnm.Print_Area" localSheetId="1">'3チーム'!$A$1:$Y$35</definedName>
    <definedName name="_xlnm.Print_Area" localSheetId="2">'3チーム配布'!$A$1:$Y$35</definedName>
    <definedName name="_xlnm.Print_Area" localSheetId="3">'4チーム'!$A$1:$AB$43</definedName>
    <definedName name="_xlnm.Print_Area" localSheetId="4">'4チーム配布'!$A$1:$AB$43</definedName>
    <definedName name="_xlnm.Print_Area" localSheetId="5">'5チーム'!$A$1:$AG$42</definedName>
    <definedName name="_xlnm.Print_Area" localSheetId="7">'5チーム2面'!$A$1:$AF$52</definedName>
    <definedName name="_xlnm.Print_Area" localSheetId="8">'5チーム2面 (配布)'!$A$1:$AF$51</definedName>
    <definedName name="_xlnm.Print_Area" localSheetId="6">'5チーム配布'!$A$1:$AG$39</definedName>
    <definedName name="_xlnm.Print_Area" localSheetId="10">'6チーム配布'!$A$1:$Z$59</definedName>
    <definedName name="_xlnm.Print_Area" localSheetId="11">'7チーム'!$A$1:$AL$58</definedName>
    <definedName name="_xlnm.Print_Area" localSheetId="12">'7チーム配布'!$A$1:$AL$57</definedName>
    <definedName name="_xlnm.Print_Area" localSheetId="13">'8チーム'!$A$1:$AF$68</definedName>
    <definedName name="_xlnm.Print_Area" localSheetId="14">'8チーム配布'!$A$1:$AF$70</definedName>
    <definedName name="_xlnm.Print_Area" localSheetId="15">'9チーム変則'!$A$1:$AP$59</definedName>
    <definedName name="_xlnm.Print_Area" localSheetId="16">'9チーム変則 (配布)'!$A$1:$AP$59</definedName>
    <definedName name="_xlnm.Print_Area" localSheetId="19">placer!$A$1:$K$43</definedName>
    <definedName name="_xlnm.Print_Area" localSheetId="0">実施要項!$A$1:$L$50</definedName>
  </definedNames>
  <calcPr calcId="125725"/>
</workbook>
</file>

<file path=xl/calcChain.xml><?xml version="1.0" encoding="utf-8"?>
<calcChain xmlns="http://schemas.openxmlformats.org/spreadsheetml/2006/main">
  <c r="Z35" i="57"/>
  <c r="Z33"/>
  <c r="Z31"/>
  <c r="Z29"/>
  <c r="Z27"/>
  <c r="X35"/>
  <c r="X33"/>
  <c r="X31"/>
  <c r="X29"/>
  <c r="X27"/>
  <c r="AD33"/>
  <c r="AD31"/>
  <c r="AD35"/>
  <c r="AD29"/>
  <c r="AD27"/>
  <c r="A35" i="58"/>
  <c r="A33"/>
  <c r="A31"/>
  <c r="A29"/>
  <c r="A27"/>
  <c r="R26"/>
  <c r="O26"/>
  <c r="L26"/>
  <c r="I26"/>
  <c r="F26"/>
  <c r="W23"/>
  <c r="R23"/>
  <c r="J23"/>
  <c r="W22"/>
  <c r="R22"/>
  <c r="J22"/>
  <c r="W21"/>
  <c r="R21"/>
  <c r="J21"/>
  <c r="W20"/>
  <c r="R20"/>
  <c r="J20"/>
  <c r="W19"/>
  <c r="R19"/>
  <c r="J19"/>
  <c r="W18"/>
  <c r="R18"/>
  <c r="J18"/>
  <c r="W17"/>
  <c r="R17"/>
  <c r="J17"/>
  <c r="W16"/>
  <c r="R16"/>
  <c r="J16"/>
  <c r="W15"/>
  <c r="R15"/>
  <c r="J15"/>
  <c r="W14"/>
  <c r="R14"/>
  <c r="J14"/>
  <c r="A1"/>
  <c r="T34" i="57"/>
  <c r="O36" s="1"/>
  <c r="R34"/>
  <c r="Q36" s="1"/>
  <c r="T32"/>
  <c r="L36" s="1"/>
  <c r="R32"/>
  <c r="N36" s="1"/>
  <c r="Q32"/>
  <c r="O32"/>
  <c r="T30"/>
  <c r="I36" s="1"/>
  <c r="R30"/>
  <c r="K36" s="1"/>
  <c r="Q30"/>
  <c r="I34" s="1"/>
  <c r="O30"/>
  <c r="K34" s="1"/>
  <c r="N30"/>
  <c r="I32" s="1"/>
  <c r="L30"/>
  <c r="K32" s="1"/>
  <c r="T28"/>
  <c r="F36" s="1"/>
  <c r="R28"/>
  <c r="H36" s="1"/>
  <c r="Q28"/>
  <c r="F34" s="1"/>
  <c r="O28"/>
  <c r="H34" s="1"/>
  <c r="N28"/>
  <c r="F32" s="1"/>
  <c r="L28"/>
  <c r="H32" s="1"/>
  <c r="K28"/>
  <c r="F30" s="1"/>
  <c r="I28"/>
  <c r="H30" s="1"/>
  <c r="R26"/>
  <c r="A35"/>
  <c r="W23"/>
  <c r="W22"/>
  <c r="W21"/>
  <c r="W20"/>
  <c r="W19"/>
  <c r="W18"/>
  <c r="W17"/>
  <c r="W16"/>
  <c r="W15"/>
  <c r="R23"/>
  <c r="J23"/>
  <c r="R22"/>
  <c r="J22"/>
  <c r="R18"/>
  <c r="J18"/>
  <c r="R17"/>
  <c r="J17"/>
  <c r="R21"/>
  <c r="J21"/>
  <c r="R16"/>
  <c r="J16"/>
  <c r="R20"/>
  <c r="J20"/>
  <c r="R15"/>
  <c r="J15"/>
  <c r="R19"/>
  <c r="J19"/>
  <c r="R14"/>
  <c r="J14"/>
  <c r="W14"/>
  <c r="U35"/>
  <c r="N34"/>
  <c r="L34"/>
  <c r="U33"/>
  <c r="A33"/>
  <c r="U31"/>
  <c r="A31"/>
  <c r="U29"/>
  <c r="A29"/>
  <c r="U27"/>
  <c r="A27"/>
  <c r="O26"/>
  <c r="L26"/>
  <c r="I26"/>
  <c r="F26"/>
  <c r="A1"/>
  <c r="AB31" l="1"/>
  <c r="AB35"/>
  <c r="AB27"/>
  <c r="AB33" l="1"/>
  <c r="AB29"/>
  <c r="A2" i="42"/>
  <c r="A2" i="53"/>
  <c r="AE35" i="52"/>
  <c r="S8" i="40"/>
  <c r="S7"/>
  <c r="S6"/>
  <c r="J8"/>
  <c r="J7"/>
  <c r="J6"/>
  <c r="A2"/>
  <c r="W32" i="39"/>
  <c r="S49"/>
  <c r="J19" i="56"/>
  <c r="J15"/>
  <c r="J27"/>
  <c r="J26"/>
  <c r="J28"/>
  <c r="J24"/>
  <c r="J23"/>
  <c r="J22"/>
  <c r="J21"/>
  <c r="J20"/>
  <c r="J18"/>
  <c r="J17"/>
  <c r="J16"/>
  <c r="J66" i="9"/>
  <c r="J57"/>
  <c r="L61"/>
  <c r="U66"/>
  <c r="U63"/>
  <c r="U59"/>
  <c r="U56"/>
  <c r="U53"/>
  <c r="M53"/>
  <c r="Z52"/>
  <c r="Z51"/>
  <c r="Z50"/>
  <c r="Z49"/>
  <c r="U52"/>
  <c r="M52"/>
  <c r="U51"/>
  <c r="M51"/>
  <c r="AD44"/>
  <c r="U50"/>
  <c r="A63" s="1"/>
  <c r="M50"/>
  <c r="A67" s="1"/>
  <c r="M49"/>
  <c r="A55" s="1"/>
  <c r="C60" i="43"/>
  <c r="C64"/>
  <c r="C68"/>
  <c r="C56"/>
  <c r="A2"/>
  <c r="P34" i="52"/>
  <c r="R34"/>
  <c r="A7" i="55" l="1"/>
  <c r="A6"/>
  <c r="A5"/>
  <c r="A4"/>
  <c r="N6"/>
  <c r="A27" s="1"/>
  <c r="N5"/>
  <c r="E18" s="1"/>
  <c r="N4"/>
  <c r="B18" s="1"/>
  <c r="H18"/>
  <c r="M15"/>
  <c r="R12"/>
  <c r="R11"/>
  <c r="A1"/>
  <c r="E20" i="54"/>
  <c r="D24" s="1"/>
  <c r="A2"/>
  <c r="A2" i="55" s="1"/>
  <c r="A1" i="54"/>
  <c r="D28"/>
  <c r="B28"/>
  <c r="J26"/>
  <c r="E30" s="1"/>
  <c r="H26"/>
  <c r="G30" s="1"/>
  <c r="J24"/>
  <c r="E28" s="1"/>
  <c r="H24"/>
  <c r="G28" s="1"/>
  <c r="J22"/>
  <c r="B30" s="1"/>
  <c r="H22"/>
  <c r="D30" s="1"/>
  <c r="G22"/>
  <c r="B26" s="1"/>
  <c r="E22"/>
  <c r="D26" s="1"/>
  <c r="J20"/>
  <c r="H20"/>
  <c r="G20"/>
  <c r="B24" s="1"/>
  <c r="A27"/>
  <c r="A23"/>
  <c r="A19"/>
  <c r="M13" i="55" l="1"/>
  <c r="Q19" i="54"/>
  <c r="T19" s="1"/>
  <c r="N19"/>
  <c r="K27"/>
  <c r="M12" i="55"/>
  <c r="E13"/>
  <c r="R14"/>
  <c r="E16"/>
  <c r="M11"/>
  <c r="E12"/>
  <c r="R16"/>
  <c r="A23"/>
  <c r="E14"/>
  <c r="A19"/>
  <c r="R13"/>
  <c r="M14"/>
  <c r="E15"/>
  <c r="E11"/>
  <c r="R15"/>
  <c r="M16"/>
  <c r="K23" i="54"/>
  <c r="N23"/>
  <c r="Q23"/>
  <c r="N27"/>
  <c r="T23"/>
  <c r="Q27"/>
  <c r="E11"/>
  <c r="R11"/>
  <c r="M12"/>
  <c r="E13"/>
  <c r="R13"/>
  <c r="M14"/>
  <c r="E15"/>
  <c r="R15"/>
  <c r="M16"/>
  <c r="B18"/>
  <c r="H18"/>
  <c r="K19"/>
  <c r="M11"/>
  <c r="E12"/>
  <c r="R12"/>
  <c r="M13"/>
  <c r="E14"/>
  <c r="R14"/>
  <c r="M15"/>
  <c r="E16"/>
  <c r="R16"/>
  <c r="E18"/>
  <c r="W19" l="1"/>
  <c r="W27"/>
  <c r="W23"/>
  <c r="T27"/>
  <c r="R6" i="53" l="1"/>
  <c r="S51" i="39"/>
  <c r="S48"/>
  <c r="S51" i="40"/>
  <c r="S48"/>
  <c r="N41"/>
  <c r="E41"/>
  <c r="E40"/>
  <c r="N40"/>
  <c r="N39"/>
  <c r="E39"/>
  <c r="R9" i="53" l="1"/>
  <c r="P25" s="1"/>
  <c r="A34" s="1"/>
  <c r="R8"/>
  <c r="A32" s="1"/>
  <c r="R7"/>
  <c r="T20" s="1"/>
  <c r="G25"/>
  <c r="R5"/>
  <c r="A26" s="1"/>
  <c r="M25"/>
  <c r="J25"/>
  <c r="A30" s="1"/>
  <c r="T21"/>
  <c r="AA19"/>
  <c r="T19"/>
  <c r="J19"/>
  <c r="J16"/>
  <c r="AA14"/>
  <c r="T14"/>
  <c r="T13"/>
  <c r="A1"/>
  <c r="A1" i="52"/>
  <c r="O36"/>
  <c r="M36"/>
  <c r="L36"/>
  <c r="J36"/>
  <c r="I36"/>
  <c r="G36"/>
  <c r="F36"/>
  <c r="D36"/>
  <c r="Y35"/>
  <c r="V35"/>
  <c r="S35"/>
  <c r="L34"/>
  <c r="J34"/>
  <c r="I34"/>
  <c r="G34"/>
  <c r="F34"/>
  <c r="D34"/>
  <c r="Y33"/>
  <c r="V33"/>
  <c r="S33"/>
  <c r="A33"/>
  <c r="R32"/>
  <c r="P32"/>
  <c r="O32"/>
  <c r="M32"/>
  <c r="I32"/>
  <c r="G32"/>
  <c r="F32"/>
  <c r="D32"/>
  <c r="Y31"/>
  <c r="S31"/>
  <c r="R30"/>
  <c r="P30"/>
  <c r="O30"/>
  <c r="M30"/>
  <c r="L30"/>
  <c r="J30"/>
  <c r="F30"/>
  <c r="D30"/>
  <c r="S29"/>
  <c r="A29"/>
  <c r="R28"/>
  <c r="P28"/>
  <c r="O28"/>
  <c r="M28"/>
  <c r="L28"/>
  <c r="J28"/>
  <c r="I28"/>
  <c r="G28"/>
  <c r="S27"/>
  <c r="A27"/>
  <c r="P26"/>
  <c r="A35" s="1"/>
  <c r="M26"/>
  <c r="J26"/>
  <c r="A31" s="1"/>
  <c r="G26"/>
  <c r="D26"/>
  <c r="AA22"/>
  <c r="T22"/>
  <c r="J22"/>
  <c r="AA21"/>
  <c r="T21"/>
  <c r="J21"/>
  <c r="AA20"/>
  <c r="T20"/>
  <c r="J20"/>
  <c r="AA19"/>
  <c r="T19"/>
  <c r="J19"/>
  <c r="AA18"/>
  <c r="T18"/>
  <c r="J18"/>
  <c r="AA17"/>
  <c r="T17"/>
  <c r="J17"/>
  <c r="AA16"/>
  <c r="T16"/>
  <c r="J16"/>
  <c r="AA15"/>
  <c r="T15"/>
  <c r="J15"/>
  <c r="AA14"/>
  <c r="T14"/>
  <c r="J14"/>
  <c r="AA13"/>
  <c r="T13"/>
  <c r="J13"/>
  <c r="V31" l="1"/>
  <c r="AB31" s="1"/>
  <c r="V29"/>
  <c r="Y27"/>
  <c r="Y29"/>
  <c r="AB29" s="1"/>
  <c r="V27"/>
  <c r="AB35"/>
  <c r="AE27"/>
  <c r="AB33"/>
  <c r="J13" i="53"/>
  <c r="AA13"/>
  <c r="AA17"/>
  <c r="J21"/>
  <c r="AA21"/>
  <c r="D25"/>
  <c r="J15"/>
  <c r="T17"/>
  <c r="AA18"/>
  <c r="J20"/>
  <c r="T22"/>
  <c r="AA15"/>
  <c r="J17"/>
  <c r="AA22"/>
  <c r="J14"/>
  <c r="T16"/>
  <c r="T18"/>
  <c r="A28"/>
  <c r="AA20"/>
  <c r="J22"/>
  <c r="T15"/>
  <c r="AA16"/>
  <c r="J18"/>
  <c r="AE29" i="52"/>
  <c r="AB27"/>
  <c r="AE31"/>
  <c r="AE33"/>
  <c r="A5" i="40" l="1"/>
  <c r="H68" i="9"/>
  <c r="H63"/>
  <c r="N31"/>
  <c r="O31"/>
  <c r="AC67" l="1"/>
  <c r="AC63"/>
  <c r="AC60"/>
  <c r="AC56"/>
  <c r="H60"/>
  <c r="H55"/>
  <c r="R44"/>
  <c r="R42"/>
  <c r="R40"/>
  <c r="R38"/>
  <c r="R34"/>
  <c r="R32"/>
  <c r="R30"/>
  <c r="R28"/>
  <c r="N45"/>
  <c r="L45"/>
  <c r="K45"/>
  <c r="I45"/>
  <c r="H45"/>
  <c r="F45"/>
  <c r="Q43"/>
  <c r="O43"/>
  <c r="K43"/>
  <c r="I43"/>
  <c r="H43"/>
  <c r="X42" s="1"/>
  <c r="F43"/>
  <c r="Q41"/>
  <c r="O41"/>
  <c r="N41"/>
  <c r="L41"/>
  <c r="H41"/>
  <c r="X40" s="1"/>
  <c r="F41"/>
  <c r="Q39"/>
  <c r="O39"/>
  <c r="N39"/>
  <c r="L39"/>
  <c r="K39"/>
  <c r="X38" s="1"/>
  <c r="I39"/>
  <c r="U38" s="1"/>
  <c r="N35"/>
  <c r="L35"/>
  <c r="K35"/>
  <c r="I35"/>
  <c r="H35"/>
  <c r="F35"/>
  <c r="Q33"/>
  <c r="O33"/>
  <c r="K33"/>
  <c r="I33"/>
  <c r="H33"/>
  <c r="X32" s="1"/>
  <c r="F33"/>
  <c r="Q31"/>
  <c r="L31"/>
  <c r="H31"/>
  <c r="X30" s="1"/>
  <c r="F31"/>
  <c r="Q29"/>
  <c r="O29"/>
  <c r="L29"/>
  <c r="N29"/>
  <c r="K29"/>
  <c r="X28" s="1"/>
  <c r="I29"/>
  <c r="B10" i="42"/>
  <c r="E17"/>
  <c r="E16"/>
  <c r="E15"/>
  <c r="E14"/>
  <c r="E13"/>
  <c r="E12"/>
  <c r="N53" i="49"/>
  <c r="L50"/>
  <c r="G50"/>
  <c r="K34"/>
  <c r="I34"/>
  <c r="H32"/>
  <c r="N36"/>
  <c r="L36"/>
  <c r="K36"/>
  <c r="I36"/>
  <c r="F32"/>
  <c r="H34"/>
  <c r="F34"/>
  <c r="H36"/>
  <c r="F36"/>
  <c r="Q38"/>
  <c r="O38"/>
  <c r="N38"/>
  <c r="L38"/>
  <c r="K38"/>
  <c r="I38"/>
  <c r="H38"/>
  <c r="F38"/>
  <c r="K40"/>
  <c r="I40"/>
  <c r="N40"/>
  <c r="L40"/>
  <c r="Q40"/>
  <c r="O40"/>
  <c r="R40"/>
  <c r="T40"/>
  <c r="N42"/>
  <c r="L42"/>
  <c r="Q42"/>
  <c r="O42"/>
  <c r="T42"/>
  <c r="AK41" s="1"/>
  <c r="R42"/>
  <c r="W42"/>
  <c r="U42"/>
  <c r="AF36"/>
  <c r="AD36"/>
  <c r="AF34"/>
  <c r="AD34"/>
  <c r="AC34"/>
  <c r="AA34"/>
  <c r="AF32"/>
  <c r="AD32"/>
  <c r="AC32"/>
  <c r="AA32"/>
  <c r="Z32"/>
  <c r="X32"/>
  <c r="AF30"/>
  <c r="AD30"/>
  <c r="AC30"/>
  <c r="AA30"/>
  <c r="Z30"/>
  <c r="X30"/>
  <c r="W30"/>
  <c r="U30"/>
  <c r="AC28"/>
  <c r="AA28"/>
  <c r="Z28"/>
  <c r="X28"/>
  <c r="W28"/>
  <c r="U28"/>
  <c r="T28"/>
  <c r="R28"/>
  <c r="Z26"/>
  <c r="X26"/>
  <c r="W26"/>
  <c r="U26"/>
  <c r="T26"/>
  <c r="R26"/>
  <c r="Q26"/>
  <c r="O26"/>
  <c r="AE49"/>
  <c r="R58" s="1"/>
  <c r="Z49"/>
  <c r="Z58" s="1"/>
  <c r="L49"/>
  <c r="J58" s="1"/>
  <c r="G49"/>
  <c r="B58" s="1"/>
  <c r="AG41"/>
  <c r="AG39"/>
  <c r="AG37"/>
  <c r="AG35"/>
  <c r="AG33"/>
  <c r="AG31"/>
  <c r="AG29"/>
  <c r="AG27"/>
  <c r="AG25"/>
  <c r="Z58" i="50"/>
  <c r="R58"/>
  <c r="J58"/>
  <c r="B58"/>
  <c r="A25"/>
  <c r="AD24"/>
  <c r="A41" s="1"/>
  <c r="AA24"/>
  <c r="A39" s="1"/>
  <c r="X24"/>
  <c r="A37" s="1"/>
  <c r="U24"/>
  <c r="A35" s="1"/>
  <c r="R24"/>
  <c r="A33" s="1"/>
  <c r="O24"/>
  <c r="A31" s="1"/>
  <c r="L24"/>
  <c r="A29" s="1"/>
  <c r="I24"/>
  <c r="A27" s="1"/>
  <c r="F24"/>
  <c r="AI21"/>
  <c r="AE21"/>
  <c r="X21"/>
  <c r="T21"/>
  <c r="P21"/>
  <c r="I21"/>
  <c r="AI20"/>
  <c r="AE20"/>
  <c r="X20"/>
  <c r="T20"/>
  <c r="P20"/>
  <c r="I20"/>
  <c r="AI19"/>
  <c r="AE19"/>
  <c r="X19"/>
  <c r="T19"/>
  <c r="P19"/>
  <c r="I19"/>
  <c r="AI18"/>
  <c r="AE18"/>
  <c r="X18"/>
  <c r="T18"/>
  <c r="P18"/>
  <c r="I18"/>
  <c r="AI17"/>
  <c r="AE17"/>
  <c r="X17"/>
  <c r="T17"/>
  <c r="P17"/>
  <c r="I17"/>
  <c r="AI16"/>
  <c r="AE16"/>
  <c r="X16"/>
  <c r="T16"/>
  <c r="P16"/>
  <c r="I16"/>
  <c r="AI15"/>
  <c r="AE15"/>
  <c r="X15"/>
  <c r="T15"/>
  <c r="P15"/>
  <c r="I15"/>
  <c r="AI14"/>
  <c r="AE14"/>
  <c r="X14"/>
  <c r="T14"/>
  <c r="P14"/>
  <c r="I14"/>
  <c r="AI13"/>
  <c r="AE13"/>
  <c r="X13"/>
  <c r="T13"/>
  <c r="P13"/>
  <c r="I13"/>
  <c r="U2"/>
  <c r="A1"/>
  <c r="M56" i="49"/>
  <c r="T56"/>
  <c r="AC56"/>
  <c r="H55"/>
  <c r="Y55"/>
  <c r="D56"/>
  <c r="AE20"/>
  <c r="AE19"/>
  <c r="AI17"/>
  <c r="AE16"/>
  <c r="AE14"/>
  <c r="P21"/>
  <c r="T17"/>
  <c r="AI13"/>
  <c r="AI14"/>
  <c r="P19"/>
  <c r="P16"/>
  <c r="AE13"/>
  <c r="AE15"/>
  <c r="T19"/>
  <c r="AE21"/>
  <c r="P18"/>
  <c r="T14"/>
  <c r="P13"/>
  <c r="X16"/>
  <c r="T21"/>
  <c r="T15"/>
  <c r="AE18"/>
  <c r="P20"/>
  <c r="X19"/>
  <c r="I21"/>
  <c r="P14"/>
  <c r="AI20"/>
  <c r="AI18"/>
  <c r="AE17"/>
  <c r="P15"/>
  <c r="I19"/>
  <c r="X21"/>
  <c r="P17"/>
  <c r="T20"/>
  <c r="AI15"/>
  <c r="X14"/>
  <c r="AI21"/>
  <c r="T13"/>
  <c r="X20"/>
  <c r="I18"/>
  <c r="I16"/>
  <c r="I14"/>
  <c r="T18"/>
  <c r="T16"/>
  <c r="AI16"/>
  <c r="AI19"/>
  <c r="X18"/>
  <c r="X17"/>
  <c r="X15"/>
  <c r="X13"/>
  <c r="I20"/>
  <c r="I15"/>
  <c r="I17"/>
  <c r="I13"/>
  <c r="U2"/>
  <c r="A1"/>
  <c r="AK39"/>
  <c r="AM39" s="1"/>
  <c r="AK37"/>
  <c r="AK35"/>
  <c r="AK33"/>
  <c r="AK31"/>
  <c r="AK29"/>
  <c r="AK27"/>
  <c r="AK25"/>
  <c r="AI39"/>
  <c r="AI41"/>
  <c r="AI37"/>
  <c r="AI35"/>
  <c r="AI33"/>
  <c r="AI31"/>
  <c r="AI29"/>
  <c r="AI27"/>
  <c r="AI25"/>
  <c r="A25"/>
  <c r="AD24"/>
  <c r="A41" s="1"/>
  <c r="AA24"/>
  <c r="A39" s="1"/>
  <c r="X24"/>
  <c r="A37" s="1"/>
  <c r="U24"/>
  <c r="A35" s="1"/>
  <c r="R24"/>
  <c r="A33" s="1"/>
  <c r="O24"/>
  <c r="A31" s="1"/>
  <c r="L24"/>
  <c r="A29" s="1"/>
  <c r="I24"/>
  <c r="A27" s="1"/>
  <c r="AD40" i="9" l="1"/>
  <c r="AD30"/>
  <c r="AD34"/>
  <c r="AD28"/>
  <c r="AD32"/>
  <c r="AD38"/>
  <c r="AD42"/>
  <c r="U28"/>
  <c r="U44"/>
  <c r="U42"/>
  <c r="AA42" s="1"/>
  <c r="AA38"/>
  <c r="U34"/>
  <c r="U32"/>
  <c r="AA28"/>
  <c r="U40"/>
  <c r="AA40" s="1"/>
  <c r="X44"/>
  <c r="U30"/>
  <c r="AA30" s="1"/>
  <c r="X34"/>
  <c r="AA32"/>
  <c r="AM41" i="49"/>
  <c r="AO25"/>
  <c r="AO27"/>
  <c r="AO35"/>
  <c r="AO39"/>
  <c r="AO29"/>
  <c r="AO37"/>
  <c r="AO41"/>
  <c r="AM31"/>
  <c r="AM35"/>
  <c r="AM25"/>
  <c r="AM29"/>
  <c r="AM37"/>
  <c r="AA44" i="9" l="1"/>
  <c r="AA34"/>
  <c r="AM33" i="49"/>
  <c r="AM27"/>
  <c r="Q48" i="46" l="1"/>
  <c r="O48"/>
  <c r="T46"/>
  <c r="R46"/>
  <c r="N48"/>
  <c r="L48"/>
  <c r="T44"/>
  <c r="R44"/>
  <c r="N46"/>
  <c r="L46"/>
  <c r="Q44"/>
  <c r="O44"/>
  <c r="K48"/>
  <c r="I48"/>
  <c r="T42"/>
  <c r="R42"/>
  <c r="K46"/>
  <c r="I46"/>
  <c r="Q42"/>
  <c r="O42"/>
  <c r="K44"/>
  <c r="I44"/>
  <c r="N42"/>
  <c r="L42"/>
  <c r="H48"/>
  <c r="F48"/>
  <c r="U47" s="1"/>
  <c r="T40"/>
  <c r="R40"/>
  <c r="H46"/>
  <c r="F46"/>
  <c r="U45" s="1"/>
  <c r="Q40"/>
  <c r="O40"/>
  <c r="H44"/>
  <c r="F44"/>
  <c r="U43" s="1"/>
  <c r="N40"/>
  <c r="L40"/>
  <c r="H42"/>
  <c r="F42"/>
  <c r="U41" s="1"/>
  <c r="K40"/>
  <c r="I40"/>
  <c r="U39" s="1"/>
  <c r="AG39" s="1"/>
  <c r="Q35"/>
  <c r="O35"/>
  <c r="T33"/>
  <c r="R33"/>
  <c r="N35"/>
  <c r="L35"/>
  <c r="T31"/>
  <c r="R31"/>
  <c r="N33"/>
  <c r="L33"/>
  <c r="Q31"/>
  <c r="O31"/>
  <c r="K35"/>
  <c r="I35"/>
  <c r="X34" s="1"/>
  <c r="T29"/>
  <c r="R29"/>
  <c r="K33"/>
  <c r="I33"/>
  <c r="X32" s="1"/>
  <c r="Q29"/>
  <c r="O29"/>
  <c r="K31"/>
  <c r="I31"/>
  <c r="N29"/>
  <c r="L29"/>
  <c r="F29"/>
  <c r="H35"/>
  <c r="AA34" s="1"/>
  <c r="F35"/>
  <c r="T27"/>
  <c r="R27"/>
  <c r="H33"/>
  <c r="AA32" s="1"/>
  <c r="F33"/>
  <c r="Q27"/>
  <c r="O27"/>
  <c r="H31"/>
  <c r="AA30" s="1"/>
  <c r="F31"/>
  <c r="N27"/>
  <c r="L27"/>
  <c r="H29"/>
  <c r="AA28" s="1"/>
  <c r="K27"/>
  <c r="I27"/>
  <c r="U26" s="1"/>
  <c r="AI22"/>
  <c r="AE22"/>
  <c r="X22"/>
  <c r="S22"/>
  <c r="O22"/>
  <c r="H22"/>
  <c r="AI21"/>
  <c r="AE21"/>
  <c r="X21"/>
  <c r="S21"/>
  <c r="O21"/>
  <c r="H21"/>
  <c r="AI20"/>
  <c r="AE20"/>
  <c r="X20"/>
  <c r="S20"/>
  <c r="O20"/>
  <c r="H20"/>
  <c r="AI19"/>
  <c r="AE19"/>
  <c r="X19"/>
  <c r="S19"/>
  <c r="O19"/>
  <c r="H19"/>
  <c r="AI18"/>
  <c r="AE18"/>
  <c r="X18"/>
  <c r="S18"/>
  <c r="O18"/>
  <c r="H18"/>
  <c r="AI17"/>
  <c r="AE17"/>
  <c r="X17"/>
  <c r="S17"/>
  <c r="O17"/>
  <c r="H17"/>
  <c r="AI16"/>
  <c r="AE16"/>
  <c r="X16"/>
  <c r="S16"/>
  <c r="O16"/>
  <c r="H16"/>
  <c r="AI15"/>
  <c r="AE15"/>
  <c r="X15"/>
  <c r="S15"/>
  <c r="O15"/>
  <c r="H15"/>
  <c r="AI14"/>
  <c r="AE14"/>
  <c r="X14"/>
  <c r="S14"/>
  <c r="O14"/>
  <c r="H14"/>
  <c r="AI13"/>
  <c r="AE13"/>
  <c r="X13"/>
  <c r="S13"/>
  <c r="O13"/>
  <c r="H13"/>
  <c r="AA47"/>
  <c r="X47"/>
  <c r="A47"/>
  <c r="AA45"/>
  <c r="A45"/>
  <c r="AA43"/>
  <c r="A43"/>
  <c r="AA41"/>
  <c r="A41"/>
  <c r="AA39"/>
  <c r="A39"/>
  <c r="R38"/>
  <c r="O38"/>
  <c r="L38"/>
  <c r="I38"/>
  <c r="F38"/>
  <c r="A34"/>
  <c r="A32"/>
  <c r="A30"/>
  <c r="A28"/>
  <c r="A26"/>
  <c r="R25"/>
  <c r="O25"/>
  <c r="L25"/>
  <c r="I25"/>
  <c r="F25"/>
  <c r="A8" i="45"/>
  <c r="A7"/>
  <c r="A6"/>
  <c r="A5"/>
  <c r="Z6"/>
  <c r="A34" s="1"/>
  <c r="X21" s="1"/>
  <c r="T6"/>
  <c r="A32" s="1"/>
  <c r="U21" s="1"/>
  <c r="N6"/>
  <c r="A30" s="1"/>
  <c r="R21" s="1"/>
  <c r="AF5"/>
  <c r="A28" s="1"/>
  <c r="O21" s="1"/>
  <c r="Z5"/>
  <c r="A26" s="1"/>
  <c r="L21" s="1"/>
  <c r="T5"/>
  <c r="P14" s="1"/>
  <c r="N5"/>
  <c r="I17" s="1"/>
  <c r="A24"/>
  <c r="I21" s="1"/>
  <c r="A22"/>
  <c r="F21" s="1"/>
  <c r="A56"/>
  <c r="A52"/>
  <c r="A48"/>
  <c r="A44"/>
  <c r="AE18"/>
  <c r="AE17"/>
  <c r="AE16"/>
  <c r="X16"/>
  <c r="AA35" i="44"/>
  <c r="AI35" s="1"/>
  <c r="AA33"/>
  <c r="AI33" s="1"/>
  <c r="Z32"/>
  <c r="R36" s="1"/>
  <c r="X32"/>
  <c r="T36" s="1"/>
  <c r="W32"/>
  <c r="R34" s="1"/>
  <c r="U32"/>
  <c r="T34" s="1"/>
  <c r="AA31"/>
  <c r="AI31" s="1"/>
  <c r="Z30"/>
  <c r="O36" s="1"/>
  <c r="X30"/>
  <c r="Q36" s="1"/>
  <c r="W30"/>
  <c r="O34" s="1"/>
  <c r="U30"/>
  <c r="Q34" s="1"/>
  <c r="AA29"/>
  <c r="AI29" s="1"/>
  <c r="Z28"/>
  <c r="L36" s="1"/>
  <c r="X28"/>
  <c r="N36" s="1"/>
  <c r="W28"/>
  <c r="L34" s="1"/>
  <c r="U28"/>
  <c r="N34" s="1"/>
  <c r="T28"/>
  <c r="L32" s="1"/>
  <c r="R28"/>
  <c r="N32" s="1"/>
  <c r="AA27"/>
  <c r="AI27" s="1"/>
  <c r="A27"/>
  <c r="L22" s="1"/>
  <c r="Z26"/>
  <c r="I36" s="1"/>
  <c r="AC35" s="1"/>
  <c r="X26"/>
  <c r="K36" s="1"/>
  <c r="W26"/>
  <c r="I34" s="1"/>
  <c r="AC33" s="1"/>
  <c r="U26"/>
  <c r="K34" s="1"/>
  <c r="Q26"/>
  <c r="I30" s="1"/>
  <c r="O26"/>
  <c r="K30" s="1"/>
  <c r="AA25"/>
  <c r="AI25" s="1"/>
  <c r="T24"/>
  <c r="F32" s="1"/>
  <c r="AC31" s="1"/>
  <c r="R24"/>
  <c r="H32" s="1"/>
  <c r="Q24"/>
  <c r="F30" s="1"/>
  <c r="O24"/>
  <c r="H30" s="1"/>
  <c r="N24"/>
  <c r="F28" s="1"/>
  <c r="AC27" s="1"/>
  <c r="L24"/>
  <c r="H28" s="1"/>
  <c r="AE27" s="1"/>
  <c r="K24"/>
  <c r="F26" s="1"/>
  <c r="AC25" s="1"/>
  <c r="I24"/>
  <c r="H26" s="1"/>
  <c r="AE25" s="1"/>
  <c r="AE23"/>
  <c r="AC23"/>
  <c r="AA23"/>
  <c r="AI23" s="1"/>
  <c r="I19"/>
  <c r="I18"/>
  <c r="I17"/>
  <c r="AE16"/>
  <c r="AE15"/>
  <c r="I15"/>
  <c r="AE13"/>
  <c r="I13"/>
  <c r="A35"/>
  <c r="X22" s="1"/>
  <c r="A33"/>
  <c r="U22" s="1"/>
  <c r="A31"/>
  <c r="R22" s="1"/>
  <c r="A29"/>
  <c r="O22" s="1"/>
  <c r="A25"/>
  <c r="I22" s="1"/>
  <c r="A23"/>
  <c r="F22" s="1"/>
  <c r="I12" i="45" l="1"/>
  <c r="X41" i="46"/>
  <c r="AD41" s="1"/>
  <c r="X43"/>
  <c r="X45"/>
  <c r="AD45" s="1"/>
  <c r="X39"/>
  <c r="AD39" s="1"/>
  <c r="AA26"/>
  <c r="X30"/>
  <c r="U32"/>
  <c r="U34"/>
  <c r="X28"/>
  <c r="AG41"/>
  <c r="AG43"/>
  <c r="AG45"/>
  <c r="AG47"/>
  <c r="U28"/>
  <c r="X26"/>
  <c r="AD26" s="1"/>
  <c r="U30"/>
  <c r="AG30" s="1"/>
  <c r="AD32"/>
  <c r="AD47"/>
  <c r="AD34"/>
  <c r="AD28"/>
  <c r="AD30"/>
  <c r="AD43"/>
  <c r="AE12" i="45"/>
  <c r="I18"/>
  <c r="P15"/>
  <c r="X13"/>
  <c r="P17"/>
  <c r="P13"/>
  <c r="I15"/>
  <c r="AE14"/>
  <c r="AE13"/>
  <c r="X12"/>
  <c r="AE15"/>
  <c r="P16"/>
  <c r="P18"/>
  <c r="P12"/>
  <c r="X14"/>
  <c r="X15"/>
  <c r="X17"/>
  <c r="I14"/>
  <c r="I16"/>
  <c r="I13"/>
  <c r="X18"/>
  <c r="AE31" i="44"/>
  <c r="AG31" s="1"/>
  <c r="AG23"/>
  <c r="AG27"/>
  <c r="AE29"/>
  <c r="AE33"/>
  <c r="AG33" s="1"/>
  <c r="AG25"/>
  <c r="AC29"/>
  <c r="AE35"/>
  <c r="AG35" s="1"/>
  <c r="AE17"/>
  <c r="AE18"/>
  <c r="AE19"/>
  <c r="I14"/>
  <c r="AE14"/>
  <c r="I16"/>
  <c r="P13"/>
  <c r="X13"/>
  <c r="P14"/>
  <c r="X14"/>
  <c r="P15"/>
  <c r="X15"/>
  <c r="P16"/>
  <c r="X16"/>
  <c r="P17"/>
  <c r="X17"/>
  <c r="P18"/>
  <c r="X18"/>
  <c r="P19"/>
  <c r="X19"/>
  <c r="A8" i="43"/>
  <c r="A7"/>
  <c r="A6"/>
  <c r="A5"/>
  <c r="J53"/>
  <c r="J52"/>
  <c r="J51"/>
  <c r="J50"/>
  <c r="J49"/>
  <c r="J24"/>
  <c r="J23"/>
  <c r="J22"/>
  <c r="J21"/>
  <c r="J20"/>
  <c r="J19"/>
  <c r="J18"/>
  <c r="J17"/>
  <c r="J16"/>
  <c r="J15"/>
  <c r="J14"/>
  <c r="J13"/>
  <c r="G47"/>
  <c r="W9"/>
  <c r="U23" s="1"/>
  <c r="W8"/>
  <c r="U24" s="1"/>
  <c r="W7"/>
  <c r="M24" s="1"/>
  <c r="W6"/>
  <c r="Z24" s="1"/>
  <c r="L9"/>
  <c r="U17" s="1"/>
  <c r="L8"/>
  <c r="U18" s="1"/>
  <c r="L7"/>
  <c r="M18" s="1"/>
  <c r="L6"/>
  <c r="Z18" s="1"/>
  <c r="L37"/>
  <c r="A32"/>
  <c r="O27"/>
  <c r="M23"/>
  <c r="U21"/>
  <c r="M19"/>
  <c r="A1"/>
  <c r="A8" i="40"/>
  <c r="A7"/>
  <c r="A6"/>
  <c r="A8" i="42"/>
  <c r="A7"/>
  <c r="A6"/>
  <c r="A5"/>
  <c r="N8"/>
  <c r="A27" s="1"/>
  <c r="N7"/>
  <c r="H20" s="1"/>
  <c r="N6"/>
  <c r="A23" s="1"/>
  <c r="N5"/>
  <c r="W17" s="1"/>
  <c r="A1"/>
  <c r="A1" i="41"/>
  <c r="J28"/>
  <c r="H28"/>
  <c r="G28"/>
  <c r="E28"/>
  <c r="D28"/>
  <c r="B28"/>
  <c r="T27"/>
  <c r="Q27"/>
  <c r="N27"/>
  <c r="A27"/>
  <c r="M26"/>
  <c r="K26"/>
  <c r="G26"/>
  <c r="E26"/>
  <c r="D26"/>
  <c r="B26"/>
  <c r="T25"/>
  <c r="Q25"/>
  <c r="A25"/>
  <c r="M24"/>
  <c r="K24"/>
  <c r="J24"/>
  <c r="H24"/>
  <c r="D24"/>
  <c r="T23" s="1"/>
  <c r="B24"/>
  <c r="Q23" s="1"/>
  <c r="A23"/>
  <c r="M22"/>
  <c r="K22"/>
  <c r="J22"/>
  <c r="H22"/>
  <c r="G22"/>
  <c r="E22"/>
  <c r="T21"/>
  <c r="Q21"/>
  <c r="A21"/>
  <c r="K20"/>
  <c r="H20"/>
  <c r="E20"/>
  <c r="B20"/>
  <c r="W17"/>
  <c r="Q17"/>
  <c r="H17"/>
  <c r="W16"/>
  <c r="Q16"/>
  <c r="H16"/>
  <c r="Q15"/>
  <c r="H15"/>
  <c r="W14"/>
  <c r="Q14"/>
  <c r="H14"/>
  <c r="W15" s="1"/>
  <c r="Q13"/>
  <c r="H13"/>
  <c r="W12" s="1"/>
  <c r="Q12"/>
  <c r="W13" s="1"/>
  <c r="H12"/>
  <c r="W23" l="1"/>
  <c r="W21"/>
  <c r="N21"/>
  <c r="W27"/>
  <c r="W25"/>
  <c r="N25"/>
  <c r="H13" i="42"/>
  <c r="W12" s="1"/>
  <c r="H12"/>
  <c r="H14"/>
  <c r="W15" s="1"/>
  <c r="B20"/>
  <c r="H16"/>
  <c r="A21"/>
  <c r="Z19" i="43"/>
  <c r="Z21"/>
  <c r="F37"/>
  <c r="A38"/>
  <c r="F27"/>
  <c r="A28"/>
  <c r="Z23"/>
  <c r="L27"/>
  <c r="O37"/>
  <c r="A44"/>
  <c r="I37"/>
  <c r="A40"/>
  <c r="Z17"/>
  <c r="I27"/>
  <c r="A42"/>
  <c r="A30"/>
  <c r="A34"/>
  <c r="Z15"/>
  <c r="U15"/>
  <c r="U13"/>
  <c r="U19"/>
  <c r="M17"/>
  <c r="Q12" i="42"/>
  <c r="W13" s="1"/>
  <c r="Q13"/>
  <c r="W14"/>
  <c r="E20"/>
  <c r="Q15"/>
  <c r="Q16"/>
  <c r="Q17"/>
  <c r="A25"/>
  <c r="H15"/>
  <c r="W16"/>
  <c r="M21" i="43"/>
  <c r="M13"/>
  <c r="M15"/>
  <c r="Z13"/>
  <c r="AG32" i="46"/>
  <c r="AG28"/>
  <c r="AG26"/>
  <c r="AG34"/>
  <c r="AG29" i="44"/>
  <c r="U20" i="43"/>
  <c r="U22"/>
  <c r="M20"/>
  <c r="Z22"/>
  <c r="M22"/>
  <c r="Z20"/>
  <c r="U14"/>
  <c r="U16"/>
  <c r="M14"/>
  <c r="Z16"/>
  <c r="M16"/>
  <c r="Z14"/>
  <c r="K20" i="42"/>
  <c r="Q14"/>
  <c r="H17"/>
  <c r="N23" i="41"/>
  <c r="Z21" l="1"/>
  <c r="Z27"/>
  <c r="Z23"/>
  <c r="Z25"/>
  <c r="A34" i="40" l="1"/>
  <c r="H29" s="1"/>
  <c r="N13"/>
  <c r="A30"/>
  <c r="B29" s="1"/>
  <c r="A23"/>
  <c r="E20" s="1"/>
  <c r="A21"/>
  <c r="B20" s="1"/>
  <c r="N17"/>
  <c r="E16"/>
  <c r="A1"/>
  <c r="A1" i="39"/>
  <c r="E58"/>
  <c r="G56"/>
  <c r="Z53"/>
  <c r="E53"/>
  <c r="E50"/>
  <c r="Z49"/>
  <c r="G47"/>
  <c r="E45"/>
  <c r="K34"/>
  <c r="A34"/>
  <c r="J33"/>
  <c r="E35" s="1"/>
  <c r="H33"/>
  <c r="G35" s="1"/>
  <c r="K32"/>
  <c r="A32"/>
  <c r="J31"/>
  <c r="B35" s="1"/>
  <c r="N34" s="1"/>
  <c r="H31"/>
  <c r="D35" s="1"/>
  <c r="G31"/>
  <c r="B33" s="1"/>
  <c r="E31"/>
  <c r="D33" s="1"/>
  <c r="K30"/>
  <c r="A30"/>
  <c r="K25"/>
  <c r="J24"/>
  <c r="E26" s="1"/>
  <c r="H24"/>
  <c r="G26" s="1"/>
  <c r="K23"/>
  <c r="A23"/>
  <c r="J22"/>
  <c r="B26" s="1"/>
  <c r="H22"/>
  <c r="D26" s="1"/>
  <c r="G22"/>
  <c r="B24" s="1"/>
  <c r="E22"/>
  <c r="D24" s="1"/>
  <c r="K21"/>
  <c r="A21"/>
  <c r="T17"/>
  <c r="N17"/>
  <c r="E17"/>
  <c r="T16"/>
  <c r="E16"/>
  <c r="T15"/>
  <c r="N15"/>
  <c r="E15"/>
  <c r="T14"/>
  <c r="E14"/>
  <c r="T13"/>
  <c r="N13"/>
  <c r="E13"/>
  <c r="N12"/>
  <c r="E12"/>
  <c r="W23" l="1"/>
  <c r="W21"/>
  <c r="W25"/>
  <c r="Q30"/>
  <c r="A57"/>
  <c r="A49"/>
  <c r="S52"/>
  <c r="A53"/>
  <c r="A45"/>
  <c r="Q25"/>
  <c r="Q21"/>
  <c r="N21"/>
  <c r="N30"/>
  <c r="Q34"/>
  <c r="T34" s="1"/>
  <c r="N23"/>
  <c r="Q23"/>
  <c r="H29"/>
  <c r="N15" i="40"/>
  <c r="E29" i="39"/>
  <c r="B29"/>
  <c r="E20"/>
  <c r="B20"/>
  <c r="E12" i="40"/>
  <c r="E14"/>
  <c r="T16"/>
  <c r="T15"/>
  <c r="E17"/>
  <c r="Q32" i="39"/>
  <c r="N25"/>
  <c r="T25" s="1"/>
  <c r="N32"/>
  <c r="N12" i="40"/>
  <c r="T14"/>
  <c r="A32"/>
  <c r="E29" s="1"/>
  <c r="E13"/>
  <c r="E15"/>
  <c r="T17"/>
  <c r="T13"/>
  <c r="W30" i="39"/>
  <c r="W34"/>
  <c r="T32" l="1"/>
  <c r="T30"/>
  <c r="T21"/>
  <c r="T23"/>
  <c r="D4" i="1"/>
  <c r="A1" i="9" l="1"/>
  <c r="M13"/>
  <c r="U13"/>
  <c r="Z13"/>
  <c r="M14"/>
  <c r="U14"/>
  <c r="Z14"/>
  <c r="M15"/>
  <c r="U15"/>
  <c r="Z15"/>
  <c r="M16"/>
  <c r="U16"/>
  <c r="Z16"/>
  <c r="M17"/>
  <c r="U17"/>
  <c r="Z17"/>
  <c r="M18"/>
  <c r="U18"/>
  <c r="Z18"/>
  <c r="M19"/>
  <c r="U19"/>
  <c r="Z19"/>
  <c r="M20"/>
  <c r="U20"/>
  <c r="Z20"/>
  <c r="M21"/>
  <c r="U21"/>
  <c r="Z21"/>
  <c r="M22"/>
  <c r="U22"/>
  <c r="Z22"/>
  <c r="M23"/>
  <c r="U23"/>
  <c r="Z23"/>
  <c r="M24"/>
  <c r="U24"/>
  <c r="Z24"/>
  <c r="F27"/>
  <c r="I27"/>
  <c r="L27"/>
  <c r="O27"/>
  <c r="A28"/>
  <c r="A30"/>
  <c r="A32"/>
  <c r="A34"/>
  <c r="F37"/>
  <c r="I37"/>
  <c r="L37"/>
  <c r="O37"/>
  <c r="A38"/>
  <c r="A40"/>
  <c r="A42"/>
  <c r="A44"/>
  <c r="U49" s="1"/>
  <c r="A59" s="1"/>
  <c r="F24" i="49"/>
  <c r="T12" i="39"/>
  <c r="N16"/>
  <c r="N14"/>
  <c r="N16" i="40"/>
  <c r="A25" i="39"/>
  <c r="H20" s="1"/>
  <c r="A25" i="40" l="1"/>
  <c r="H20" s="1"/>
  <c r="N14"/>
  <c r="T12"/>
</calcChain>
</file>

<file path=xl/sharedStrings.xml><?xml version="1.0" encoding="utf-8"?>
<sst xmlns="http://schemas.openxmlformats.org/spreadsheetml/2006/main" count="1684" uniqueCount="397">
  <si>
    <t>大会名称</t>
    <rPh sb="0" eb="2">
      <t>タイカイ</t>
    </rPh>
    <rPh sb="2" eb="4">
      <t>メイショウ</t>
    </rPh>
    <phoneticPr fontId="2"/>
  </si>
  <si>
    <t>期日</t>
    <rPh sb="0" eb="2">
      <t>キジツ</t>
    </rPh>
    <phoneticPr fontId="2"/>
  </si>
  <si>
    <t>会場</t>
    <rPh sb="0" eb="2">
      <t>カイジョウ</t>
    </rPh>
    <phoneticPr fontId="2"/>
  </si>
  <si>
    <t>（香川県高松市今里町1丁目385　：　TEL 087-861-3855）</t>
    <rPh sb="1" eb="4">
      <t>カガワケン</t>
    </rPh>
    <rPh sb="4" eb="7">
      <t>タカマツシ</t>
    </rPh>
    <rPh sb="7" eb="9">
      <t>イマザト</t>
    </rPh>
    <rPh sb="9" eb="10">
      <t>チョウ</t>
    </rPh>
    <rPh sb="11" eb="13">
      <t>チョウメ</t>
    </rPh>
    <phoneticPr fontId="2"/>
  </si>
  <si>
    <t>試合形式</t>
    <rPh sb="0" eb="2">
      <t>シアイ</t>
    </rPh>
    <rPh sb="2" eb="4">
      <t>ケイシキ</t>
    </rPh>
    <phoneticPr fontId="2"/>
  </si>
  <si>
    <t>審判</t>
    <rPh sb="0" eb="2">
      <t>シンパン</t>
    </rPh>
    <phoneticPr fontId="2"/>
  </si>
  <si>
    <t>競技規則</t>
    <rPh sb="0" eb="2">
      <t>キョウギ</t>
    </rPh>
    <rPh sb="2" eb="4">
      <t>キソク</t>
    </rPh>
    <phoneticPr fontId="2"/>
  </si>
  <si>
    <t>組合せ</t>
    <rPh sb="0" eb="2">
      <t>クミアワ</t>
    </rPh>
    <phoneticPr fontId="2"/>
  </si>
  <si>
    <t>注意事項</t>
    <rPh sb="0" eb="2">
      <t>チュウイ</t>
    </rPh>
    <rPh sb="2" eb="4">
      <t>ジコウ</t>
    </rPh>
    <phoneticPr fontId="2"/>
  </si>
  <si>
    <t>【　タイムスケジュール　】</t>
  </si>
  <si>
    <t>【出場チーム】</t>
    <rPh sb="1" eb="3">
      <t>シュツジョウ</t>
    </rPh>
    <phoneticPr fontId="2"/>
  </si>
  <si>
    <t>時間</t>
    <rPh sb="0" eb="2">
      <t>ジカン</t>
    </rPh>
    <phoneticPr fontId="2"/>
  </si>
  <si>
    <t>対戦カード</t>
    <rPh sb="0" eb="2">
      <t>タイセン</t>
    </rPh>
    <phoneticPr fontId="2"/>
  </si>
  <si>
    <t>第２審判</t>
    <rPh sb="0" eb="1">
      <t>ダイ</t>
    </rPh>
    <rPh sb="2" eb="4">
      <t>シンパン</t>
    </rPh>
    <phoneticPr fontId="2"/>
  </si>
  <si>
    <t>第１試合</t>
    <rPh sb="0" eb="1">
      <t>ダイ</t>
    </rPh>
    <rPh sb="2" eb="4">
      <t>シアイ</t>
    </rPh>
    <phoneticPr fontId="2"/>
  </si>
  <si>
    <t>vs</t>
    <phoneticPr fontId="2"/>
  </si>
  <si>
    <t>-</t>
    <phoneticPr fontId="2"/>
  </si>
  <si>
    <t>第２試合</t>
    <rPh sb="0" eb="1">
      <t>ダイ</t>
    </rPh>
    <rPh sb="2" eb="4">
      <t>シアイ</t>
    </rPh>
    <phoneticPr fontId="2"/>
  </si>
  <si>
    <t>第３試合</t>
    <rPh sb="0" eb="1">
      <t>ダイ</t>
    </rPh>
    <rPh sb="2" eb="4">
      <t>シアイ</t>
    </rPh>
    <phoneticPr fontId="2"/>
  </si>
  <si>
    <t>第４試合</t>
    <rPh sb="0" eb="1">
      <t>ダイ</t>
    </rPh>
    <rPh sb="2" eb="4">
      <t>シアイ</t>
    </rPh>
    <phoneticPr fontId="2"/>
  </si>
  <si>
    <t>第５試合</t>
    <rPh sb="0" eb="1">
      <t>ダイ</t>
    </rPh>
    <rPh sb="2" eb="4">
      <t>シアイ</t>
    </rPh>
    <phoneticPr fontId="2"/>
  </si>
  <si>
    <t>第６試合</t>
    <rPh sb="0" eb="1">
      <t>ダイ</t>
    </rPh>
    <rPh sb="2" eb="4">
      <t>シアイ</t>
    </rPh>
    <phoneticPr fontId="2"/>
  </si>
  <si>
    <t>勝点</t>
    <rPh sb="0" eb="1">
      <t>カチ</t>
    </rPh>
    <rPh sb="1" eb="2">
      <t>テン</t>
    </rPh>
    <phoneticPr fontId="2"/>
  </si>
  <si>
    <t>得点</t>
    <rPh sb="0" eb="2">
      <t>トクテン</t>
    </rPh>
    <phoneticPr fontId="2"/>
  </si>
  <si>
    <t>失点</t>
    <rPh sb="0" eb="2">
      <t>シッテン</t>
    </rPh>
    <phoneticPr fontId="2"/>
  </si>
  <si>
    <t>得失点差</t>
    <rPh sb="0" eb="4">
      <t>トクシッテンサ</t>
    </rPh>
    <phoneticPr fontId="2"/>
  </si>
  <si>
    <t>順位</t>
    <rPh sb="0" eb="2">
      <t>ジュンイ</t>
    </rPh>
    <phoneticPr fontId="2"/>
  </si>
  <si>
    <t>Aコート</t>
    <phoneticPr fontId="2"/>
  </si>
  <si>
    <t>Aブロック</t>
    <phoneticPr fontId="2"/>
  </si>
  <si>
    <t>Bブロック</t>
    <phoneticPr fontId="2"/>
  </si>
  <si>
    <t>Bコート</t>
    <phoneticPr fontId="2"/>
  </si>
  <si>
    <t>決勝トーナメント</t>
    <rPh sb="0" eb="2">
      <t>ケッショウ</t>
    </rPh>
    <phoneticPr fontId="2"/>
  </si>
  <si>
    <t>交流戦</t>
    <rPh sb="0" eb="3">
      <t>コウリュウセン</t>
    </rPh>
    <phoneticPr fontId="2"/>
  </si>
  <si>
    <t>決勝</t>
    <rPh sb="0" eb="2">
      <t>ケッショウ</t>
    </rPh>
    <phoneticPr fontId="2"/>
  </si>
  <si>
    <t>コート</t>
    <phoneticPr fontId="2"/>
  </si>
  <si>
    <t>①勝者</t>
    <rPh sb="1" eb="3">
      <t>ショウシャ</t>
    </rPh>
    <phoneticPr fontId="2"/>
  </si>
  <si>
    <t>②勝者</t>
    <rPh sb="1" eb="3">
      <t>ショウシャ</t>
    </rPh>
    <phoneticPr fontId="2"/>
  </si>
  <si>
    <t>準決勝①</t>
    <rPh sb="0" eb="3">
      <t>ジュンケッショウ</t>
    </rPh>
    <phoneticPr fontId="2"/>
  </si>
  <si>
    <t>準決勝②</t>
    <rPh sb="0" eb="3">
      <t>ジュンケッショウ</t>
    </rPh>
    <phoneticPr fontId="2"/>
  </si>
  <si>
    <t>ブロック</t>
    <phoneticPr fontId="2"/>
  </si>
  <si>
    <t>但し、以下の項目に関しては別途規定を定めます。</t>
    <rPh sb="0" eb="1">
      <t>タダ</t>
    </rPh>
    <rPh sb="3" eb="5">
      <t>イカ</t>
    </rPh>
    <rPh sb="6" eb="8">
      <t>コウモク</t>
    </rPh>
    <rPh sb="9" eb="10">
      <t>カン</t>
    </rPh>
    <rPh sb="13" eb="15">
      <t>ベット</t>
    </rPh>
    <rPh sb="15" eb="17">
      <t>キテイ</t>
    </rPh>
    <rPh sb="18" eb="19">
      <t>サダ</t>
    </rPh>
    <phoneticPr fontId="2"/>
  </si>
  <si>
    <t>　各チームで保険等に加入されることをお薦めします。</t>
    <rPh sb="1" eb="2">
      <t>カク</t>
    </rPh>
    <rPh sb="6" eb="9">
      <t>ホケントウ</t>
    </rPh>
    <rPh sb="10" eb="12">
      <t>カニュウ</t>
    </rPh>
    <rPh sb="19" eb="20">
      <t>スス</t>
    </rPh>
    <phoneticPr fontId="2"/>
  </si>
  <si>
    <t>【星取表】　</t>
    <rPh sb="1" eb="4">
      <t>ホシトリヒョウ</t>
    </rPh>
    <phoneticPr fontId="2"/>
  </si>
  <si>
    <r>
      <t>【決勝トーナメント】　</t>
    </r>
    <r>
      <rPr>
        <sz val="11"/>
        <rFont val="ＭＳ Ｐゴシック"/>
        <family val="3"/>
        <charset val="128"/>
      </rPr>
      <t>7-1-7分</t>
    </r>
    <rPh sb="1" eb="3">
      <t>ケッショウ</t>
    </rPh>
    <rPh sb="16" eb="17">
      <t>フン</t>
    </rPh>
    <phoneticPr fontId="2"/>
  </si>
  <si>
    <t>原則として、現行の日本サッカー協会フットサル競技規則により行います。</t>
    <rPh sb="0" eb="2">
      <t>ゲンソク</t>
    </rPh>
    <rPh sb="6" eb="8">
      <t>ゲンコウ</t>
    </rPh>
    <rPh sb="9" eb="11">
      <t>ニホン</t>
    </rPh>
    <rPh sb="15" eb="17">
      <t>キョウカイ</t>
    </rPh>
    <rPh sb="22" eb="24">
      <t>キョウギ</t>
    </rPh>
    <rPh sb="24" eb="26">
      <t>キソク</t>
    </rPh>
    <rPh sb="29" eb="30">
      <t>オコナ</t>
    </rPh>
    <phoneticPr fontId="2"/>
  </si>
  <si>
    <t>カテゴリー</t>
    <phoneticPr fontId="2"/>
  </si>
  <si>
    <t>試合開始</t>
    <rPh sb="0" eb="2">
      <t>シアイ</t>
    </rPh>
    <rPh sb="2" eb="4">
      <t>カイシ</t>
    </rPh>
    <phoneticPr fontId="2"/>
  </si>
  <si>
    <t>閉会式</t>
    <rPh sb="0" eb="3">
      <t>ヘイカイシキ</t>
    </rPh>
    <phoneticPr fontId="2"/>
  </si>
  <si>
    <t>代表者会議</t>
  </si>
  <si>
    <t>全体・チーム写真、撮影</t>
  </si>
  <si>
    <t>準決勝①敗者</t>
    <rPh sb="0" eb="3">
      <t>ジュンケッショウ</t>
    </rPh>
    <rPh sb="4" eb="6">
      <t>ハイシャ</t>
    </rPh>
    <phoneticPr fontId="2"/>
  </si>
  <si>
    <t>準決勝②敗者</t>
    <rPh sb="0" eb="3">
      <t>ジュンケッショウ</t>
    </rPh>
    <rPh sb="4" eb="6">
      <t>ハイシャ</t>
    </rPh>
    <phoneticPr fontId="2"/>
  </si>
  <si>
    <t>①</t>
    <phoneticPr fontId="2"/>
  </si>
  <si>
    <t>CHAMPION</t>
  </si>
  <si>
    <t>②</t>
    <phoneticPr fontId="2"/>
  </si>
  <si>
    <t xml:space="preserve">vs
</t>
    <phoneticPr fontId="2"/>
  </si>
  <si>
    <t>Aブロック１位</t>
    <rPh sb="6" eb="7">
      <t>イ</t>
    </rPh>
    <phoneticPr fontId="2"/>
  </si>
  <si>
    <t>Bブロック２位</t>
    <rPh sb="6" eb="7">
      <t>イ</t>
    </rPh>
    <phoneticPr fontId="2"/>
  </si>
  <si>
    <t>Bブロック１位</t>
    <rPh sb="6" eb="7">
      <t>イ</t>
    </rPh>
    <phoneticPr fontId="2"/>
  </si>
  <si>
    <t>参加費</t>
    <rPh sb="0" eb="3">
      <t>サンカヒ</t>
    </rPh>
    <phoneticPr fontId="2"/>
  </si>
  <si>
    <t>表彰</t>
    <rPh sb="0" eb="2">
      <t>ヒョウショウ</t>
    </rPh>
    <phoneticPr fontId="2"/>
  </si>
  <si>
    <t>審判をされる方は、積極的にジャッジしていただける方にお願い致します。</t>
    <rPh sb="0" eb="2">
      <t>シンパン</t>
    </rPh>
    <rPh sb="6" eb="7">
      <t>カタ</t>
    </rPh>
    <rPh sb="9" eb="12">
      <t>セッキョクテキ</t>
    </rPh>
    <rPh sb="24" eb="25">
      <t>カタ</t>
    </rPh>
    <rPh sb="27" eb="28">
      <t>ネガ</t>
    </rPh>
    <rPh sb="29" eb="30">
      <t>イタ</t>
    </rPh>
    <phoneticPr fontId="2"/>
  </si>
  <si>
    <t>当大会の組合せは、大会当日の受付時に抽選にて決定します。</t>
    <rPh sb="0" eb="1">
      <t>トウ</t>
    </rPh>
    <rPh sb="1" eb="3">
      <t>タイカイ</t>
    </rPh>
    <rPh sb="4" eb="6">
      <t>クミアワ</t>
    </rPh>
    <rPh sb="9" eb="11">
      <t>タイカイ</t>
    </rPh>
    <rPh sb="11" eb="13">
      <t>トウジツ</t>
    </rPh>
    <rPh sb="14" eb="16">
      <t>ウケツケ</t>
    </rPh>
    <rPh sb="16" eb="17">
      <t>ジ</t>
    </rPh>
    <rPh sb="18" eb="20">
      <t>チュウセン</t>
    </rPh>
    <rPh sb="22" eb="24">
      <t>ケッテイ</t>
    </rPh>
    <phoneticPr fontId="2"/>
  </si>
  <si>
    <t>① 大会当日のケガ、事故、盗難等については主催者側は一切の責任を負いかねますのでご了承ください。</t>
    <rPh sb="2" eb="4">
      <t>タイカイ</t>
    </rPh>
    <rPh sb="4" eb="6">
      <t>トウジツ</t>
    </rPh>
    <rPh sb="10" eb="12">
      <t>ジコ</t>
    </rPh>
    <rPh sb="13" eb="15">
      <t>トウナン</t>
    </rPh>
    <rPh sb="15" eb="16">
      <t>トウ</t>
    </rPh>
    <rPh sb="21" eb="24">
      <t>シュサイシャ</t>
    </rPh>
    <rPh sb="24" eb="25">
      <t>ガワ</t>
    </rPh>
    <rPh sb="26" eb="28">
      <t>イッサイ</t>
    </rPh>
    <rPh sb="29" eb="31">
      <t>セキニン</t>
    </rPh>
    <rPh sb="32" eb="33">
      <t>オ</t>
    </rPh>
    <rPh sb="41" eb="43">
      <t>リョウショウ</t>
    </rPh>
    <phoneticPr fontId="2"/>
  </si>
  <si>
    <t>② 参加資格への違反、その他不都合な行為があった場合は、該当チームは失格となり、出場停止となります。</t>
    <rPh sb="2" eb="4">
      <t>サンカ</t>
    </rPh>
    <rPh sb="4" eb="6">
      <t>シカク</t>
    </rPh>
    <rPh sb="8" eb="10">
      <t>イハン</t>
    </rPh>
    <rPh sb="13" eb="14">
      <t>タ</t>
    </rPh>
    <rPh sb="14" eb="17">
      <t>フツゴウ</t>
    </rPh>
    <rPh sb="18" eb="20">
      <t>コウイ</t>
    </rPh>
    <rPh sb="24" eb="26">
      <t>バアイ</t>
    </rPh>
    <rPh sb="28" eb="30">
      <t>ガイトウ</t>
    </rPh>
    <rPh sb="34" eb="36">
      <t>シッカク</t>
    </rPh>
    <rPh sb="40" eb="42">
      <t>シュツジョウ</t>
    </rPh>
    <rPh sb="42" eb="44">
      <t>テイシ</t>
    </rPh>
    <phoneticPr fontId="2"/>
  </si>
  <si>
    <t>③ 代表者会議及び試合開始時間など集合時間に遅れた場合は失格となります。</t>
    <rPh sb="2" eb="5">
      <t>ダイヒョウシャ</t>
    </rPh>
    <rPh sb="5" eb="7">
      <t>カイギ</t>
    </rPh>
    <rPh sb="7" eb="8">
      <t>オヨ</t>
    </rPh>
    <rPh sb="9" eb="11">
      <t>シアイ</t>
    </rPh>
    <rPh sb="11" eb="13">
      <t>カイシ</t>
    </rPh>
    <rPh sb="13" eb="15">
      <t>ジカン</t>
    </rPh>
    <rPh sb="17" eb="19">
      <t>シュウゴウ</t>
    </rPh>
    <rPh sb="19" eb="21">
      <t>ジカン</t>
    </rPh>
    <rPh sb="22" eb="23">
      <t>オク</t>
    </rPh>
    <rPh sb="25" eb="27">
      <t>バアイ</t>
    </rPh>
    <rPh sb="28" eb="30">
      <t>シッカク</t>
    </rPh>
    <phoneticPr fontId="2"/>
  </si>
  <si>
    <t>④ 喫煙場所など当施設のルールを遵守してください。</t>
    <rPh sb="2" eb="4">
      <t>キツエン</t>
    </rPh>
    <rPh sb="4" eb="6">
      <t>バショ</t>
    </rPh>
    <rPh sb="8" eb="9">
      <t>トウ</t>
    </rPh>
    <rPh sb="9" eb="11">
      <t>シセツ</t>
    </rPh>
    <rPh sb="16" eb="18">
      <t>ジュンシュ</t>
    </rPh>
    <phoneticPr fontId="2"/>
  </si>
  <si>
    <t>⑤ 貴重品に関しては各自でしっかりと管理してください（フロントに貴重品ロッカーがございます）。</t>
    <rPh sb="2" eb="5">
      <t>キチョウヒン</t>
    </rPh>
    <rPh sb="6" eb="7">
      <t>カン</t>
    </rPh>
    <rPh sb="10" eb="12">
      <t>カクジ</t>
    </rPh>
    <rPh sb="18" eb="20">
      <t>カンリ</t>
    </rPh>
    <rPh sb="32" eb="35">
      <t>キチョウヒン</t>
    </rPh>
    <phoneticPr fontId="2"/>
  </si>
  <si>
    <t>Aブロック</t>
    <phoneticPr fontId="2"/>
  </si>
  <si>
    <t>Bブロック</t>
    <phoneticPr fontId="2"/>
  </si>
  <si>
    <t>準決勝①の敗者</t>
    <rPh sb="0" eb="3">
      <t>ジュンケッショウ</t>
    </rPh>
    <rPh sb="5" eb="7">
      <t>ハイシャ</t>
    </rPh>
    <phoneticPr fontId="2"/>
  </si>
  <si>
    <t>準決勝②の敗者</t>
    <rPh sb="0" eb="3">
      <t>ジュンケッショウ</t>
    </rPh>
    <rPh sb="5" eb="7">
      <t>ハイシャ</t>
    </rPh>
    <phoneticPr fontId="2"/>
  </si>
  <si>
    <t>施設</t>
    <rPh sb="0" eb="2">
      <t>シセツ</t>
    </rPh>
    <phoneticPr fontId="2"/>
  </si>
  <si>
    <t>交流戦①</t>
    <rPh sb="0" eb="3">
      <t>コウリュウセン</t>
    </rPh>
    <phoneticPr fontId="2"/>
  </si>
  <si>
    <t>交流戦②</t>
    <rPh sb="0" eb="3">
      <t>コウリュウセン</t>
    </rPh>
    <phoneticPr fontId="2"/>
  </si>
  <si>
    <t>会員様　￥16,200　-　/　ビジター　￥21,600-　</t>
    <rPh sb="0" eb="3">
      <t>カイインサマ</t>
    </rPh>
    <phoneticPr fontId="19"/>
  </si>
  <si>
    <t>大会実施要項</t>
    <rPh sb="0" eb="2">
      <t>タイカイ</t>
    </rPh>
    <rPh sb="2" eb="4">
      <t>ジッシ</t>
    </rPh>
    <rPh sb="4" eb="6">
      <t>ヨウコウ</t>
    </rPh>
    <phoneticPr fontId="2"/>
  </si>
  <si>
    <t>　大会申込特典 ： 参加費（￥16,200）+新規会員登録（￥10,800）＝￥27,000　⇒　￥24,840-</t>
    <rPh sb="1" eb="3">
      <t>タイカイ</t>
    </rPh>
    <rPh sb="3" eb="5">
      <t>モウシコミ</t>
    </rPh>
    <rPh sb="5" eb="7">
      <t>トクテン</t>
    </rPh>
    <phoneticPr fontId="19"/>
  </si>
  <si>
    <t>協賛</t>
    <rPh sb="0" eb="2">
      <t>キョウサン</t>
    </rPh>
    <phoneticPr fontId="2"/>
  </si>
  <si>
    <t xml:space="preserve"> プラスワンインターナショナル</t>
    <phoneticPr fontId="2"/>
  </si>
  <si>
    <t>　　20：15～　　　代表者会議</t>
    <phoneticPr fontId="2"/>
  </si>
  <si>
    <t>　　20：20～　　　全体・チーム写真、撮影</t>
    <rPh sb="11" eb="13">
      <t>ゼンタイ</t>
    </rPh>
    <phoneticPr fontId="2"/>
  </si>
  <si>
    <t>　　20：30～　　　試合開始</t>
    <phoneticPr fontId="2"/>
  </si>
  <si>
    <t>【決勝トーナメント】</t>
    <rPh sb="1" eb="3">
      <t>ケッショウ</t>
    </rPh>
    <phoneticPr fontId="2"/>
  </si>
  <si>
    <r>
      <t>【予選リーグ】　</t>
    </r>
    <r>
      <rPr>
        <sz val="11"/>
        <rFont val="ＭＳ Ｐゴシック"/>
        <family val="3"/>
        <charset val="128"/>
      </rPr>
      <t/>
    </r>
    <rPh sb="1" eb="3">
      <t>ヨセン</t>
    </rPh>
    <phoneticPr fontId="2"/>
  </si>
  <si>
    <t>Bブロック</t>
    <phoneticPr fontId="2"/>
  </si>
  <si>
    <t>　　20：30～　　　試合開始</t>
    <phoneticPr fontId="2"/>
  </si>
  <si>
    <t>　　23：35～　　　閉会式　・　優勝チーム写真撮影</t>
    <rPh sb="17" eb="19">
      <t>ユウショウ</t>
    </rPh>
    <rPh sb="22" eb="24">
      <t>シャシン</t>
    </rPh>
    <rPh sb="24" eb="26">
      <t>サツエイ</t>
    </rPh>
    <phoneticPr fontId="2"/>
  </si>
  <si>
    <r>
      <t>【予選リーグ】　</t>
    </r>
    <r>
      <rPr>
        <sz val="11"/>
        <rFont val="ＭＳ Ｐゴシック"/>
        <family val="3"/>
        <charset val="128"/>
      </rPr>
      <t>6-1-6分（ランニングタイム）</t>
    </r>
    <rPh sb="1" eb="3">
      <t>ヨセン</t>
    </rPh>
    <rPh sb="13" eb="14">
      <t>ブン</t>
    </rPh>
    <phoneticPr fontId="2"/>
  </si>
  <si>
    <t>-</t>
    <phoneticPr fontId="2"/>
  </si>
  <si>
    <t>準決勝①</t>
    <phoneticPr fontId="2"/>
  </si>
  <si>
    <t>vs</t>
    <phoneticPr fontId="2"/>
  </si>
  <si>
    <t>Aブロック3位</t>
    <rPh sb="6" eb="7">
      <t>イ</t>
    </rPh>
    <phoneticPr fontId="2"/>
  </si>
  <si>
    <t>Bブロック3位</t>
    <rPh sb="6" eb="7">
      <t>イ</t>
    </rPh>
    <phoneticPr fontId="2"/>
  </si>
  <si>
    <t>【組合せ】</t>
    <rPh sb="1" eb="3">
      <t>クミアワ</t>
    </rPh>
    <phoneticPr fontId="2"/>
  </si>
  <si>
    <t>Ａコート</t>
    <phoneticPr fontId="2"/>
  </si>
  <si>
    <t>【星取表】</t>
    <rPh sb="1" eb="4">
      <t>ホシトリヒョウ</t>
    </rPh>
    <phoneticPr fontId="2"/>
  </si>
  <si>
    <t>Aブロック3位</t>
    <rPh sb="6" eb="7">
      <t>イ</t>
    </rPh>
    <phoneticPr fontId="2"/>
  </si>
  <si>
    <t>Bブロック3位</t>
    <rPh sb="6" eb="7">
      <t>イ</t>
    </rPh>
    <phoneticPr fontId="2"/>
  </si>
  <si>
    <t>　　23：30～　　　閉会式　・　写真撮影</t>
    <rPh sb="17" eb="19">
      <t>シャシン</t>
    </rPh>
    <rPh sb="19" eb="21">
      <t>サツエイ</t>
    </rPh>
    <phoneticPr fontId="2"/>
  </si>
  <si>
    <t>2014.9.21.Sun. Beginner Top - Middle Class</t>
    <phoneticPr fontId="2"/>
  </si>
  <si>
    <t>【　参加チーム　】</t>
    <rPh sb="2" eb="4">
      <t>サンカ</t>
    </rPh>
    <phoneticPr fontId="2"/>
  </si>
  <si>
    <t>代表者会議</t>
    <rPh sb="0" eb="3">
      <t>ダイヒョウシャ</t>
    </rPh>
    <rPh sb="3" eb="5">
      <t>カイギ</t>
    </rPh>
    <phoneticPr fontId="2"/>
  </si>
  <si>
    <t>チーム写真撮影</t>
    <rPh sb="3" eb="5">
      <t>シャシン</t>
    </rPh>
    <rPh sb="5" eb="7">
      <t>サツエイ</t>
    </rPh>
    <phoneticPr fontId="2"/>
  </si>
  <si>
    <t xml:space="preserve">
</t>
    <phoneticPr fontId="2"/>
  </si>
  <si>
    <r>
      <t>【　対戦表　】</t>
    </r>
    <r>
      <rPr>
        <sz val="12"/>
        <rFont val="ＭＳ Ｐゴシック"/>
        <family val="3"/>
        <charset val="128"/>
      </rPr>
      <t>　</t>
    </r>
    <rPh sb="2" eb="4">
      <t>タイセン</t>
    </rPh>
    <rPh sb="4" eb="5">
      <t>ヒョウ</t>
    </rPh>
    <phoneticPr fontId="2"/>
  </si>
  <si>
    <t>６－１－６分 （ランニングタイム）</t>
    <rPh sb="5" eb="6">
      <t>フン</t>
    </rPh>
    <phoneticPr fontId="2"/>
  </si>
  <si>
    <t>Ｂコート</t>
    <phoneticPr fontId="2"/>
  </si>
  <si>
    <t>試合</t>
    <rPh sb="0" eb="2">
      <t>シアイ</t>
    </rPh>
    <phoneticPr fontId="2"/>
  </si>
  <si>
    <t>開始時刻</t>
    <rPh sb="0" eb="2">
      <t>カイシ</t>
    </rPh>
    <rPh sb="2" eb="4">
      <t>ジコク</t>
    </rPh>
    <phoneticPr fontId="2"/>
  </si>
  <si>
    <t>2審</t>
    <rPh sb="1" eb="2">
      <t>シン</t>
    </rPh>
    <phoneticPr fontId="2"/>
  </si>
  <si>
    <t>ｖｓ</t>
  </si>
  <si>
    <t>第７試合</t>
    <phoneticPr fontId="2"/>
  </si>
  <si>
    <r>
      <t>【　星取表　】</t>
    </r>
    <r>
      <rPr>
        <sz val="12"/>
        <rFont val="ＭＳ Ｐゴシック"/>
        <family val="3"/>
        <charset val="128"/>
      </rPr>
      <t>　</t>
    </r>
    <rPh sb="2" eb="5">
      <t>ホシトリヒョウ</t>
    </rPh>
    <phoneticPr fontId="2"/>
  </si>
  <si>
    <t>チーム名</t>
    <rPh sb="3" eb="4">
      <t>メイ</t>
    </rPh>
    <phoneticPr fontId="2"/>
  </si>
  <si>
    <t>勝点</t>
    <rPh sb="0" eb="1">
      <t>カ</t>
    </rPh>
    <rPh sb="1" eb="2">
      <t>テン</t>
    </rPh>
    <phoneticPr fontId="2"/>
  </si>
  <si>
    <r>
      <t>【　決勝トーナメント　】</t>
    </r>
    <r>
      <rPr>
        <sz val="12"/>
        <rFont val="ＭＳ Ｐゴシック"/>
        <family val="3"/>
        <charset val="128"/>
      </rPr>
      <t>　</t>
    </r>
    <rPh sb="2" eb="4">
      <t>ケッショウ</t>
    </rPh>
    <phoneticPr fontId="2"/>
  </si>
  <si>
    <t>Ａコート　決勝トーナメント　（6分‐1分-6分）</t>
    <rPh sb="5" eb="7">
      <t>ケッショウ</t>
    </rPh>
    <rPh sb="16" eb="17">
      <t>フン</t>
    </rPh>
    <rPh sb="19" eb="20">
      <t>フン</t>
    </rPh>
    <rPh sb="22" eb="23">
      <t>フン</t>
    </rPh>
    <phoneticPr fontId="2"/>
  </si>
  <si>
    <t>Ｂコート　交流リーグ戦　（10分１本）</t>
    <rPh sb="5" eb="7">
      <t>コウリュウ</t>
    </rPh>
    <rPh sb="10" eb="11">
      <t>セン</t>
    </rPh>
    <rPh sb="15" eb="16">
      <t>フン</t>
    </rPh>
    <rPh sb="17" eb="18">
      <t>ホン</t>
    </rPh>
    <phoneticPr fontId="2"/>
  </si>
  <si>
    <t>２審</t>
    <rPh sb="1" eb="2">
      <t>シン</t>
    </rPh>
    <phoneticPr fontId="2"/>
  </si>
  <si>
    <t>第１試合　・　準決勝１</t>
    <rPh sb="0" eb="1">
      <t>ダイ</t>
    </rPh>
    <rPh sb="2" eb="4">
      <t>シアイ</t>
    </rPh>
    <rPh sb="7" eb="8">
      <t>ジュン</t>
    </rPh>
    <rPh sb="8" eb="10">
      <t>ケッショウ</t>
    </rPh>
    <phoneticPr fontId="2"/>
  </si>
  <si>
    <t>予選１位</t>
    <rPh sb="0" eb="2">
      <t>ヨセン</t>
    </rPh>
    <rPh sb="3" eb="4">
      <t>イ</t>
    </rPh>
    <phoneticPr fontId="2"/>
  </si>
  <si>
    <t>予選４位</t>
    <rPh sb="0" eb="2">
      <t>ヨセン</t>
    </rPh>
    <rPh sb="3" eb="4">
      <t>イ</t>
    </rPh>
    <phoneticPr fontId="2"/>
  </si>
  <si>
    <t>予選３位</t>
    <rPh sb="0" eb="2">
      <t>ヨセン</t>
    </rPh>
    <rPh sb="3" eb="4">
      <t>イ</t>
    </rPh>
    <phoneticPr fontId="2"/>
  </si>
  <si>
    <t>予選５位</t>
    <rPh sb="0" eb="2">
      <t>ヨセン</t>
    </rPh>
    <rPh sb="3" eb="4">
      <t>イ</t>
    </rPh>
    <phoneticPr fontId="2"/>
  </si>
  <si>
    <t>予選６位</t>
    <rPh sb="0" eb="2">
      <t>ヨセン</t>
    </rPh>
    <rPh sb="3" eb="4">
      <t>イ</t>
    </rPh>
    <phoneticPr fontId="2"/>
  </si>
  <si>
    <t>予選７位</t>
    <rPh sb="0" eb="2">
      <t>ヨセン</t>
    </rPh>
    <rPh sb="3" eb="4">
      <t>イ</t>
    </rPh>
    <phoneticPr fontId="2"/>
  </si>
  <si>
    <t>第２試合　・　準決勝２</t>
    <rPh sb="0" eb="1">
      <t>ダイ</t>
    </rPh>
    <rPh sb="2" eb="4">
      <t>シアイ</t>
    </rPh>
    <rPh sb="7" eb="10">
      <t>ジュンケッショウ</t>
    </rPh>
    <phoneticPr fontId="2"/>
  </si>
  <si>
    <t>予選２位</t>
    <rPh sb="0" eb="2">
      <t>ヨセン</t>
    </rPh>
    <rPh sb="3" eb="4">
      <t>イ</t>
    </rPh>
    <phoneticPr fontId="2"/>
  </si>
  <si>
    <t>予選4位</t>
    <rPh sb="0" eb="2">
      <t>ヨセン</t>
    </rPh>
    <rPh sb="3" eb="4">
      <t>イ</t>
    </rPh>
    <phoneticPr fontId="2"/>
  </si>
  <si>
    <t>第３試合　・　決勝戦</t>
    <rPh sb="0" eb="1">
      <t>ダイ</t>
    </rPh>
    <rPh sb="2" eb="4">
      <t>シアイ</t>
    </rPh>
    <rPh sb="7" eb="10">
      <t>ケッショウセン</t>
    </rPh>
    <phoneticPr fontId="2"/>
  </si>
  <si>
    <t>準決勝１の勝者</t>
    <rPh sb="0" eb="3">
      <t>ジュンケッショウ</t>
    </rPh>
    <rPh sb="5" eb="7">
      <t>ショウシャ</t>
    </rPh>
    <phoneticPr fontId="2"/>
  </si>
  <si>
    <t>準決勝２の勝者</t>
    <rPh sb="0" eb="3">
      <t>ジュンケッショウ</t>
    </rPh>
    <rPh sb="5" eb="7">
      <t>ショウシャ</t>
    </rPh>
    <phoneticPr fontId="2"/>
  </si>
  <si>
    <t>準決勝１の敗者</t>
    <rPh sb="0" eb="3">
      <t>ジュンケッショウ</t>
    </rPh>
    <rPh sb="5" eb="7">
      <t>ハイシャ</t>
    </rPh>
    <phoneticPr fontId="2"/>
  </si>
  <si>
    <t>CHAMPION</t>
    <phoneticPr fontId="2"/>
  </si>
  <si>
    <t>2015.8.28.Fri. Open Class</t>
    <phoneticPr fontId="2"/>
  </si>
  <si>
    <t>Tiro　mono</t>
    <phoneticPr fontId="2"/>
  </si>
  <si>
    <t>JUIFRIENDS</t>
    <phoneticPr fontId="2"/>
  </si>
  <si>
    <t>alegre</t>
    <phoneticPr fontId="2"/>
  </si>
  <si>
    <t>SPAM</t>
    <phoneticPr fontId="2"/>
  </si>
  <si>
    <t>代表者会議、チーム写真撮影</t>
    <rPh sb="0" eb="3">
      <t>ダイヒョウシャ</t>
    </rPh>
    <rPh sb="3" eb="5">
      <t>カイギ</t>
    </rPh>
    <rPh sb="9" eb="11">
      <t>シャシン</t>
    </rPh>
    <rPh sb="11" eb="13">
      <t>サツエイ</t>
    </rPh>
    <phoneticPr fontId="2"/>
  </si>
  <si>
    <t>海のくじらさん</t>
    <phoneticPr fontId="2"/>
  </si>
  <si>
    <t xml:space="preserve">SHAMPOO＆RINSE </t>
    <phoneticPr fontId="2"/>
  </si>
  <si>
    <t>cielo</t>
    <phoneticPr fontId="2"/>
  </si>
  <si>
    <t>vs</t>
    <phoneticPr fontId="2"/>
  </si>
  <si>
    <t>Ａコート　決勝トーナメント　（7分‐1分-7分）</t>
    <rPh sb="5" eb="7">
      <t>ケッショウ</t>
    </rPh>
    <rPh sb="16" eb="17">
      <t>フン</t>
    </rPh>
    <rPh sb="19" eb="20">
      <t>フン</t>
    </rPh>
    <rPh sb="22" eb="23">
      <t>フン</t>
    </rPh>
    <phoneticPr fontId="2"/>
  </si>
  <si>
    <t>準決勝１</t>
    <rPh sb="0" eb="1">
      <t>ジュン</t>
    </rPh>
    <rPh sb="1" eb="3">
      <t>ケッショウ</t>
    </rPh>
    <phoneticPr fontId="2"/>
  </si>
  <si>
    <t>準決勝２</t>
    <rPh sb="0" eb="3">
      <t>ジュンケッショウ</t>
    </rPh>
    <phoneticPr fontId="2"/>
  </si>
  <si>
    <t>決勝戦</t>
    <rPh sb="0" eb="3">
      <t>ケッショウセン</t>
    </rPh>
    <phoneticPr fontId="2"/>
  </si>
  <si>
    <t>CHAMPION</t>
    <phoneticPr fontId="2"/>
  </si>
  <si>
    <t>PLUS ONE CUP</t>
  </si>
  <si>
    <t>　　　　　　　　　全体写真・チーム写真撮影</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</si>
  <si>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</si>
  <si>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</si>
  <si>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</si>
  <si>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</si>
  <si>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</si>
  <si>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</si>
  <si>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</si>
  <si>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</si>
  <si>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</si>
  <si>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</si>
  <si>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コート</t>
    <phoneticPr fontId="2"/>
  </si>
  <si>
    <t>Aブロック</t>
    <phoneticPr fontId="2"/>
  </si>
  <si>
    <t>-</t>
    <phoneticPr fontId="2"/>
  </si>
  <si>
    <t>第７試合</t>
    <rPh sb="0" eb="1">
      <t>ダイ</t>
    </rPh>
    <rPh sb="2" eb="4">
      <t>シアイ</t>
    </rPh>
    <phoneticPr fontId="2"/>
  </si>
  <si>
    <t>第８試合</t>
    <rPh sb="0" eb="1">
      <t>ダイ</t>
    </rPh>
    <rPh sb="2" eb="4">
      <t>シアイ</t>
    </rPh>
    <phoneticPr fontId="2"/>
  </si>
  <si>
    <t>第９試合</t>
    <rPh sb="0" eb="1">
      <t>ダイ</t>
    </rPh>
    <rPh sb="2" eb="4">
      <t>シアイ</t>
    </rPh>
    <phoneticPr fontId="2"/>
  </si>
  <si>
    <t>第１０試合</t>
    <rPh sb="0" eb="1">
      <t>ダイ</t>
    </rPh>
    <rPh sb="3" eb="5">
      <t>シアイ</t>
    </rPh>
    <phoneticPr fontId="2"/>
  </si>
  <si>
    <t>Bブロック</t>
    <phoneticPr fontId="2"/>
  </si>
  <si>
    <t>Aブロック</t>
    <phoneticPr fontId="2"/>
  </si>
  <si>
    <t>開会式　　</t>
    <phoneticPr fontId="2"/>
  </si>
  <si>
    <t>試合開始</t>
    <phoneticPr fontId="2"/>
  </si>
  <si>
    <t>閉会式</t>
    <phoneticPr fontId="2"/>
  </si>
  <si>
    <t>集合</t>
    <rPh sb="0" eb="2">
      <t>シュウゴウ</t>
    </rPh>
    <phoneticPr fontId="2"/>
  </si>
  <si>
    <t>6分-1分-6分</t>
    <phoneticPr fontId="2"/>
  </si>
  <si>
    <t>【　組合せ　】　</t>
    <phoneticPr fontId="2"/>
  </si>
  <si>
    <t>Ｂブロック</t>
    <phoneticPr fontId="2"/>
  </si>
  <si>
    <r>
      <t>2015.10.2</t>
    </r>
    <r>
      <rPr>
        <i/>
        <sz val="12"/>
        <color theme="0"/>
        <rFont val="ＭＳ Ｐ明朝"/>
        <family val="1"/>
        <charset val="128"/>
      </rPr>
      <t>　ビギナークラス</t>
    </r>
    <phoneticPr fontId="2"/>
  </si>
  <si>
    <t>Ｂコート</t>
    <phoneticPr fontId="2"/>
  </si>
  <si>
    <t>Ａ組1位</t>
    <phoneticPr fontId="2"/>
  </si>
  <si>
    <t>LEFTIES</t>
    <phoneticPr fontId="2"/>
  </si>
  <si>
    <t>協和化学FC</t>
    <phoneticPr fontId="2"/>
  </si>
  <si>
    <t xml:space="preserve"> Fuoriclasse </t>
    <phoneticPr fontId="2"/>
  </si>
  <si>
    <t>木太FAM</t>
    <phoneticPr fontId="2"/>
  </si>
  <si>
    <t>ピエロ</t>
    <phoneticPr fontId="2"/>
  </si>
  <si>
    <t>A コート</t>
    <phoneticPr fontId="2"/>
  </si>
  <si>
    <t>Ｂコート</t>
    <phoneticPr fontId="2"/>
  </si>
  <si>
    <t>結果</t>
    <rPh sb="0" eb="2">
      <t>ケッカ</t>
    </rPh>
    <phoneticPr fontId="2"/>
  </si>
  <si>
    <t>vs</t>
    <phoneticPr fontId="2"/>
  </si>
  <si>
    <t>-</t>
    <phoneticPr fontId="2"/>
  </si>
  <si>
    <t>Ｂｅｇｉｎｎｅｒ　Ｃｌａｓｓ</t>
    <phoneticPr fontId="2"/>
  </si>
  <si>
    <t>CHAMPION</t>
    <phoneticPr fontId="2"/>
  </si>
  <si>
    <t>第９試合</t>
    <phoneticPr fontId="2"/>
  </si>
  <si>
    <r>
      <t>【　星取表　】</t>
    </r>
    <r>
      <rPr>
        <sz val="16"/>
        <rFont val="ＭＳ Ｐゴシック"/>
        <family val="3"/>
        <charset val="128"/>
      </rPr>
      <t>　</t>
    </r>
    <rPh sb="2" eb="5">
      <t>ホシトリヒョウ</t>
    </rPh>
    <phoneticPr fontId="2"/>
  </si>
  <si>
    <r>
      <t>【　対戦表　】</t>
    </r>
    <r>
      <rPr>
        <sz val="16"/>
        <rFont val="ＭＳ Ｐゴシック"/>
        <family val="3"/>
        <charset val="128"/>
      </rPr>
      <t>　</t>
    </r>
    <rPh sb="2" eb="4">
      <t>タイセン</t>
    </rPh>
    <rPh sb="4" eb="5">
      <t>ヒョウ</t>
    </rPh>
    <phoneticPr fontId="2"/>
  </si>
  <si>
    <r>
      <t>【　決　　　　勝　】</t>
    </r>
    <r>
      <rPr>
        <sz val="16"/>
        <rFont val="ＭＳ Ｐゴシック"/>
        <family val="3"/>
        <charset val="128"/>
      </rPr>
      <t>　</t>
    </r>
    <rPh sb="2" eb="3">
      <t>ケツ</t>
    </rPh>
    <rPh sb="7" eb="8">
      <t>ショウ</t>
    </rPh>
    <phoneticPr fontId="2"/>
  </si>
  <si>
    <t>パトラッシュ</t>
    <phoneticPr fontId="2"/>
  </si>
  <si>
    <t>ナカノ</t>
    <phoneticPr fontId="2"/>
  </si>
  <si>
    <t>vs</t>
    <phoneticPr fontId="2"/>
  </si>
  <si>
    <t>-</t>
    <phoneticPr fontId="2"/>
  </si>
  <si>
    <t>予選9位</t>
    <rPh sb="0" eb="2">
      <t>ヨセン</t>
    </rPh>
    <rPh sb="3" eb="4">
      <t>イ</t>
    </rPh>
    <phoneticPr fontId="2"/>
  </si>
  <si>
    <t>予選8位</t>
    <rPh sb="0" eb="2">
      <t>ヨセン</t>
    </rPh>
    <rPh sb="3" eb="4">
      <t>イ</t>
    </rPh>
    <phoneticPr fontId="2"/>
  </si>
  <si>
    <t>予選1位</t>
    <rPh sb="0" eb="2">
      <t>ヨセン</t>
    </rPh>
    <rPh sb="3" eb="4">
      <t>イ</t>
    </rPh>
    <phoneticPr fontId="2"/>
  </si>
  <si>
    <t>予選3位</t>
    <rPh sb="0" eb="2">
      <t>ヨセン</t>
    </rPh>
    <rPh sb="3" eb="4">
      <t>イ</t>
    </rPh>
    <phoneticPr fontId="2"/>
  </si>
  <si>
    <t>予選2位</t>
    <phoneticPr fontId="2"/>
  </si>
  <si>
    <t>準決勝①勝者</t>
    <rPh sb="0" eb="3">
      <t>ジュンケッショウ</t>
    </rPh>
    <rPh sb="4" eb="6">
      <t>ショウシャ</t>
    </rPh>
    <phoneticPr fontId="2"/>
  </si>
  <si>
    <t>準決勝②勝者</t>
    <phoneticPr fontId="2"/>
  </si>
  <si>
    <t>B.B.F.C</t>
    <phoneticPr fontId="2"/>
  </si>
  <si>
    <t>ながおＪＡＰＡＮ</t>
    <phoneticPr fontId="2"/>
  </si>
  <si>
    <t>×</t>
    <phoneticPr fontId="2"/>
  </si>
  <si>
    <t>○</t>
    <phoneticPr fontId="2"/>
  </si>
  <si>
    <t>△</t>
    <phoneticPr fontId="2"/>
  </si>
  <si>
    <t>-</t>
    <phoneticPr fontId="2"/>
  </si>
  <si>
    <t>メンバー提出用紙</t>
    <rPh sb="4" eb="6">
      <t>テイシュツ</t>
    </rPh>
    <rPh sb="6" eb="8">
      <t>ヨウシ</t>
    </rPh>
    <phoneticPr fontId="2"/>
  </si>
  <si>
    <t>チーム名：</t>
    <rPh sb="3" eb="4">
      <t>メイ</t>
    </rPh>
    <phoneticPr fontId="2"/>
  </si>
  <si>
    <t>No.</t>
    <phoneticPr fontId="2"/>
  </si>
  <si>
    <t>Cap.</t>
    <phoneticPr fontId="2"/>
  </si>
  <si>
    <t>Pos.</t>
    <phoneticPr fontId="2"/>
  </si>
  <si>
    <t>名　　前</t>
    <rPh sb="0" eb="1">
      <t>ナ</t>
    </rPh>
    <rPh sb="3" eb="4">
      <t>マエ</t>
    </rPh>
    <phoneticPr fontId="2"/>
  </si>
  <si>
    <t>試合登録（１４名以内）</t>
    <rPh sb="0" eb="2">
      <t>シアイ</t>
    </rPh>
    <rPh sb="2" eb="4">
      <t>トウロク</t>
    </rPh>
    <rPh sb="7" eb="8">
      <t>メイ</t>
    </rPh>
    <rPh sb="8" eb="10">
      <t>イナイ</t>
    </rPh>
    <phoneticPr fontId="2"/>
  </si>
  <si>
    <t>キャプテン：（C）</t>
    <phoneticPr fontId="2"/>
  </si>
  <si>
    <t>先発選手：（○）　交代要員：（ / ）　試合登録しない選手：（×）</t>
    <rPh sb="0" eb="2">
      <t>センパツ</t>
    </rPh>
    <rPh sb="2" eb="4">
      <t>センシュ</t>
    </rPh>
    <rPh sb="9" eb="11">
      <t>コウタイ</t>
    </rPh>
    <rPh sb="11" eb="13">
      <t>ヨウイン</t>
    </rPh>
    <rPh sb="20" eb="22">
      <t>シアイ</t>
    </rPh>
    <rPh sb="22" eb="24">
      <t>トウロク</t>
    </rPh>
    <rPh sb="27" eb="29">
      <t>センシュ</t>
    </rPh>
    <phoneticPr fontId="2"/>
  </si>
  <si>
    <t>役　職</t>
    <rPh sb="0" eb="1">
      <t>エキ</t>
    </rPh>
    <rPh sb="2" eb="3">
      <t>ショク</t>
    </rPh>
    <phoneticPr fontId="2"/>
  </si>
  <si>
    <t>４名</t>
    <rPh sb="1" eb="2">
      <t>メイ</t>
    </rPh>
    <phoneticPr fontId="2"/>
  </si>
  <si>
    <t>ユニフォーム色　（○で囲む）</t>
    <rPh sb="6" eb="7">
      <t>イロ</t>
    </rPh>
    <rPh sb="11" eb="12">
      <t>カコ</t>
    </rPh>
    <phoneticPr fontId="2"/>
  </si>
  <si>
    <t>以内</t>
    <rPh sb="0" eb="2">
      <t>イナイ</t>
    </rPh>
    <phoneticPr fontId="2"/>
  </si>
  <si>
    <t>ポジション</t>
    <phoneticPr fontId="2"/>
  </si>
  <si>
    <t>シャツ</t>
    <phoneticPr fontId="2"/>
  </si>
  <si>
    <t>ショーツ</t>
    <phoneticPr fontId="2"/>
  </si>
  <si>
    <t>ストッキング</t>
    <phoneticPr fontId="2"/>
  </si>
  <si>
    <t>フィールドプレーヤー</t>
    <phoneticPr fontId="2"/>
  </si>
  <si>
    <t>正</t>
    <rPh sb="0" eb="1">
      <t>セイ</t>
    </rPh>
    <phoneticPr fontId="2"/>
  </si>
  <si>
    <t>副</t>
    <rPh sb="0" eb="1">
      <t>フク</t>
    </rPh>
    <phoneticPr fontId="2"/>
  </si>
  <si>
    <t>ゴールキーパー</t>
    <phoneticPr fontId="2"/>
  </si>
  <si>
    <t>生年月日</t>
    <rPh sb="0" eb="2">
      <t>セイネン</t>
    </rPh>
    <rPh sb="2" eb="4">
      <t>ガッピ</t>
    </rPh>
    <phoneticPr fontId="2"/>
  </si>
  <si>
    <t>年齢</t>
    <rPh sb="0" eb="2">
      <t>ネンレイ</t>
    </rPh>
    <phoneticPr fontId="2"/>
  </si>
  <si>
    <t>備考</t>
    <rPh sb="0" eb="2">
      <t>ビコウ</t>
    </rPh>
    <phoneticPr fontId="2"/>
  </si>
  <si>
    <r>
      <t>7</t>
    </r>
    <r>
      <rPr>
        <sz val="11"/>
        <rFont val="ＭＳ Ｐゴシック"/>
        <family val="3"/>
        <charset val="128"/>
      </rPr>
      <t>-1-7分</t>
    </r>
    <rPh sb="5" eb="6">
      <t>フン</t>
    </rPh>
    <phoneticPr fontId="2"/>
  </si>
  <si>
    <t>決勝</t>
    <rPh sb="0" eb="2">
      <t>ケッショウ</t>
    </rPh>
    <phoneticPr fontId="2"/>
  </si>
  <si>
    <t>vs</t>
    <phoneticPr fontId="2"/>
  </si>
  <si>
    <t>予選1位</t>
    <rPh sb="0" eb="2">
      <t>ヨセン</t>
    </rPh>
    <rPh sb="3" eb="4">
      <t>イ</t>
    </rPh>
    <phoneticPr fontId="2"/>
  </si>
  <si>
    <t>予選4位</t>
    <rPh sb="0" eb="2">
      <t>ヨセン</t>
    </rPh>
    <rPh sb="3" eb="4">
      <t>イ</t>
    </rPh>
    <phoneticPr fontId="2"/>
  </si>
  <si>
    <t>予選2位</t>
    <rPh sb="0" eb="2">
      <t>ヨセン</t>
    </rPh>
    <rPh sb="3" eb="4">
      <t>イ</t>
    </rPh>
    <phoneticPr fontId="2"/>
  </si>
  <si>
    <t>予選3位</t>
    <rPh sb="0" eb="2">
      <t>ヨセン</t>
    </rPh>
    <rPh sb="3" eb="4">
      <t>イ</t>
    </rPh>
    <phoneticPr fontId="2"/>
  </si>
  <si>
    <t>【　決勝トーナメント　】　</t>
    <rPh sb="2" eb="4">
      <t>ケッショウ</t>
    </rPh>
    <phoneticPr fontId="2"/>
  </si>
  <si>
    <t>交流戦①</t>
    <rPh sb="0" eb="3">
      <t>コウリュウセン</t>
    </rPh>
    <phoneticPr fontId="2"/>
  </si>
  <si>
    <t>交流戦②</t>
    <rPh sb="0" eb="3">
      <t>コウリュウセン</t>
    </rPh>
    <phoneticPr fontId="2"/>
  </si>
  <si>
    <t>-</t>
    <phoneticPr fontId="2"/>
  </si>
  <si>
    <t>vs</t>
    <phoneticPr fontId="2"/>
  </si>
  <si>
    <t>施設</t>
    <rPh sb="0" eb="2">
      <t>シセツ</t>
    </rPh>
    <phoneticPr fontId="2"/>
  </si>
  <si>
    <t>vs
PK</t>
    <phoneticPr fontId="2"/>
  </si>
  <si>
    <t>×</t>
    <phoneticPr fontId="2"/>
  </si>
  <si>
    <t>○</t>
    <phoneticPr fontId="2"/>
  </si>
  <si>
    <t>△</t>
    <phoneticPr fontId="2"/>
  </si>
  <si>
    <t>参加チーム数</t>
    <rPh sb="0" eb="2">
      <t>サンカ</t>
    </rPh>
    <rPh sb="5" eb="6">
      <t>スウ</t>
    </rPh>
    <phoneticPr fontId="2"/>
  </si>
  <si>
    <t>　　20：10～　　　代表者会議</t>
    <phoneticPr fontId="2"/>
  </si>
  <si>
    <t>　　20：20～　　　全体・チーム写真撮影</t>
    <rPh sb="11" eb="13">
      <t>ゼンタイ</t>
    </rPh>
    <phoneticPr fontId="2"/>
  </si>
  <si>
    <t>　　23：00～　　　閉会式　・　写真撮影</t>
    <rPh sb="17" eb="19">
      <t>シャシン</t>
    </rPh>
    <rPh sb="19" eb="21">
      <t>サツエイ</t>
    </rPh>
    <phoneticPr fontId="2"/>
  </si>
  <si>
    <r>
      <t>【対戦表】</t>
    </r>
    <r>
      <rPr>
        <sz val="12"/>
        <rFont val="ＭＳ Ｐゴシック"/>
        <family val="3"/>
        <charset val="128"/>
      </rPr>
      <t>　</t>
    </r>
    <rPh sb="1" eb="3">
      <t>タイセン</t>
    </rPh>
    <rPh sb="3" eb="4">
      <t>ヒョウ</t>
    </rPh>
    <phoneticPr fontId="2"/>
  </si>
  <si>
    <t xml:space="preserve">6-1-6分１本 ( ランニングタイム） </t>
    <rPh sb="7" eb="8">
      <t>ホン</t>
    </rPh>
    <phoneticPr fontId="2"/>
  </si>
  <si>
    <t>vs</t>
    <phoneticPr fontId="2"/>
  </si>
  <si>
    <t>-</t>
    <phoneticPr fontId="2"/>
  </si>
  <si>
    <t>　　20：10～　　　代表者会議</t>
    <phoneticPr fontId="2"/>
  </si>
  <si>
    <t>Aブロック2位</t>
    <rPh sb="6" eb="7">
      <t>イ</t>
    </rPh>
    <phoneticPr fontId="2"/>
  </si>
  <si>
    <t>Bブロック1位</t>
    <rPh sb="6" eb="7">
      <t>イ</t>
    </rPh>
    <phoneticPr fontId="2"/>
  </si>
  <si>
    <t>[　交流戦　]</t>
    <rPh sb="2" eb="4">
      <t>コウリュウ</t>
    </rPh>
    <rPh sb="4" eb="5">
      <t>セン</t>
    </rPh>
    <phoneticPr fontId="2"/>
  </si>
  <si>
    <t>[　決勝トーナメント　]</t>
    <rPh sb="2" eb="4">
      <t>ケッショウ</t>
    </rPh>
    <phoneticPr fontId="2"/>
  </si>
  <si>
    <t>準決勝①勝者</t>
    <rPh sb="0" eb="3">
      <t>ジュンケッショウ</t>
    </rPh>
    <rPh sb="4" eb="6">
      <t>ショウシャ</t>
    </rPh>
    <phoneticPr fontId="2"/>
  </si>
  <si>
    <t>準決勝②勝者</t>
    <rPh sb="0" eb="3">
      <t>ジュンケッショウ</t>
    </rPh>
    <rPh sb="4" eb="6">
      <t>ショウシャ</t>
    </rPh>
    <phoneticPr fontId="2"/>
  </si>
  <si>
    <t>Bブロック2位</t>
    <rPh sb="6" eb="7">
      <t>イ</t>
    </rPh>
    <phoneticPr fontId="2"/>
  </si>
  <si>
    <t>Aブロック1位</t>
    <rPh sb="6" eb="7">
      <t>イ</t>
    </rPh>
    <phoneticPr fontId="2"/>
  </si>
  <si>
    <t>【　対戦表　】 7分‐1分-7分　ランニングタイム</t>
    <rPh sb="2" eb="4">
      <t>タイセン</t>
    </rPh>
    <rPh sb="4" eb="5">
      <t>ヒョウ</t>
    </rPh>
    <rPh sb="9" eb="10">
      <t>フン</t>
    </rPh>
    <rPh sb="12" eb="13">
      <t>フン</t>
    </rPh>
    <rPh sb="15" eb="16">
      <t>フン</t>
    </rPh>
    <phoneticPr fontId="2"/>
  </si>
  <si>
    <t>vs</t>
    <phoneticPr fontId="2"/>
  </si>
  <si>
    <t>-</t>
    <phoneticPr fontId="2"/>
  </si>
  <si>
    <t>　　20:10～</t>
    <phoneticPr fontId="2"/>
  </si>
  <si>
    <t>　　20:15～</t>
    <phoneticPr fontId="2"/>
  </si>
  <si>
    <t>　　20：30～</t>
    <phoneticPr fontId="2"/>
  </si>
  <si>
    <t>　　22:30～</t>
    <phoneticPr fontId="2"/>
  </si>
  <si>
    <t>閉会式　・　優勝チーム写真撮影</t>
    <phoneticPr fontId="2"/>
  </si>
  <si>
    <t>代表者会議</t>
    <phoneticPr fontId="2"/>
  </si>
  <si>
    <t>Plus One Cup</t>
    <phoneticPr fontId="2"/>
  </si>
  <si>
    <t>placer FUTSAL CLUB</t>
    <phoneticPr fontId="2"/>
  </si>
  <si>
    <t>岩倉</t>
    <rPh sb="0" eb="2">
      <t>イワクラ</t>
    </rPh>
    <phoneticPr fontId="2"/>
  </si>
  <si>
    <t>啓太</t>
    <rPh sb="0" eb="2">
      <t>ケイタ</t>
    </rPh>
    <phoneticPr fontId="2"/>
  </si>
  <si>
    <t>牛尾</t>
    <rPh sb="0" eb="2">
      <t>ウシオ</t>
    </rPh>
    <phoneticPr fontId="2"/>
  </si>
  <si>
    <t>隆</t>
    <rPh sb="0" eb="1">
      <t>タカシ</t>
    </rPh>
    <phoneticPr fontId="2"/>
  </si>
  <si>
    <t>片原</t>
    <rPh sb="0" eb="1">
      <t>カタ</t>
    </rPh>
    <rPh sb="1" eb="2">
      <t>ハラ</t>
    </rPh>
    <phoneticPr fontId="2"/>
  </si>
  <si>
    <t>光隆</t>
    <rPh sb="0" eb="2">
      <t>ミツタカ</t>
    </rPh>
    <phoneticPr fontId="2"/>
  </si>
  <si>
    <t>吉彦</t>
    <rPh sb="0" eb="2">
      <t>ヨシヒコ</t>
    </rPh>
    <phoneticPr fontId="2"/>
  </si>
  <si>
    <t>権田</t>
    <rPh sb="0" eb="2">
      <t>ゴンダ</t>
    </rPh>
    <phoneticPr fontId="2"/>
  </si>
  <si>
    <t>田村</t>
    <rPh sb="0" eb="2">
      <t>タムラ</t>
    </rPh>
    <phoneticPr fontId="2"/>
  </si>
  <si>
    <t>和彦</t>
    <rPh sb="0" eb="2">
      <t>カズヒコ</t>
    </rPh>
    <phoneticPr fontId="2"/>
  </si>
  <si>
    <t>三谷</t>
    <rPh sb="0" eb="2">
      <t>ミタニ</t>
    </rPh>
    <phoneticPr fontId="2"/>
  </si>
  <si>
    <t>知也</t>
    <rPh sb="0" eb="2">
      <t>トモヤ</t>
    </rPh>
    <phoneticPr fontId="2"/>
  </si>
  <si>
    <t>宮本</t>
    <rPh sb="0" eb="2">
      <t>ミヤモト</t>
    </rPh>
    <phoneticPr fontId="2"/>
  </si>
  <si>
    <t>修秀</t>
    <rPh sb="0" eb="1">
      <t>シュウ</t>
    </rPh>
    <rPh sb="1" eb="2">
      <t>シュウ</t>
    </rPh>
    <phoneticPr fontId="2"/>
  </si>
  <si>
    <t>八重樫</t>
    <rPh sb="0" eb="3">
      <t>ヤエガシ</t>
    </rPh>
    <phoneticPr fontId="2"/>
  </si>
  <si>
    <t>理人</t>
    <rPh sb="0" eb="1">
      <t>リ</t>
    </rPh>
    <rPh sb="1" eb="2">
      <t>ヒト</t>
    </rPh>
    <phoneticPr fontId="2"/>
  </si>
  <si>
    <t>① ３ファールをカウントします。４ファール以上から第２ＰＫとなります。（前半、後半通しでカウント）</t>
    <rPh sb="21" eb="23">
      <t>イジョウ</t>
    </rPh>
    <rPh sb="25" eb="26">
      <t>ダイ</t>
    </rPh>
    <phoneticPr fontId="2"/>
  </si>
  <si>
    <t>② スライディングタックルは競技の特性、安全面等を考慮し、以前と同じく反則として扱う。</t>
    <phoneticPr fontId="2"/>
  </si>
  <si>
    <t>③ レガースの着用を義務付ける。</t>
    <rPh sb="7" eb="9">
      <t>チャクヨウ</t>
    </rPh>
    <rPh sb="10" eb="13">
      <t>ギムヅ</t>
    </rPh>
    <phoneticPr fontId="2"/>
  </si>
  <si>
    <t>④ 眼鏡、指輪、ネックレス、ピアス、ミサンガ等の着用は一切認めない。</t>
    <rPh sb="2" eb="4">
      <t>メガネ</t>
    </rPh>
    <rPh sb="5" eb="7">
      <t>ユビワ</t>
    </rPh>
    <rPh sb="22" eb="23">
      <t>ナド</t>
    </rPh>
    <rPh sb="24" eb="26">
      <t>チャクヨウ</t>
    </rPh>
    <rPh sb="27" eb="29">
      <t>イッサイ</t>
    </rPh>
    <rPh sb="29" eb="30">
      <t>ミト</t>
    </rPh>
    <phoneticPr fontId="2"/>
  </si>
  <si>
    <t>⑤ ガムや飴等を食べながらのプレーは、禁止となっております。（警告の対象となります）</t>
    <phoneticPr fontId="2"/>
  </si>
  <si>
    <t>⑥ 審判及びスタッフへのクレームがあった場合は没収試合とし、該当チームは敗退となります。</t>
    <rPh sb="2" eb="4">
      <t>シンパン</t>
    </rPh>
    <rPh sb="4" eb="5">
      <t>オヨ</t>
    </rPh>
    <rPh sb="20" eb="22">
      <t>バアイ</t>
    </rPh>
    <rPh sb="23" eb="25">
      <t>ボッシュウ</t>
    </rPh>
    <rPh sb="25" eb="27">
      <t>シアイ</t>
    </rPh>
    <rPh sb="30" eb="32">
      <t>ガイトウ</t>
    </rPh>
    <rPh sb="36" eb="38">
      <t>ハイタイ</t>
    </rPh>
    <phoneticPr fontId="2"/>
  </si>
  <si>
    <t>喜岡</t>
    <rPh sb="0" eb="2">
      <t>キオカ</t>
    </rPh>
    <phoneticPr fontId="2"/>
  </si>
  <si>
    <t>康二</t>
    <rPh sb="0" eb="2">
      <t>コウジ</t>
    </rPh>
    <phoneticPr fontId="2"/>
  </si>
  <si>
    <t>2016.2.26.Fri. OPEN CLASS</t>
    <phoneticPr fontId="2"/>
  </si>
  <si>
    <t>Aブロック4位</t>
    <rPh sb="6" eb="7">
      <t>イ</t>
    </rPh>
    <phoneticPr fontId="2"/>
  </si>
  <si>
    <t>Bブロック4位</t>
    <rPh sb="6" eb="7">
      <t>イ</t>
    </rPh>
    <phoneticPr fontId="2"/>
  </si>
  <si>
    <t>【　決勝トーナメント　】</t>
    <rPh sb="2" eb="4">
      <t>ケッショウ</t>
    </rPh>
    <phoneticPr fontId="2"/>
  </si>
  <si>
    <t>【　決勝トーナメント　】</t>
    <rPh sb="2" eb="4">
      <t>ケッショウ</t>
    </rPh>
    <phoneticPr fontId="2"/>
  </si>
  <si>
    <t>【　交流戦　】</t>
    <rPh sb="2" eb="5">
      <t>コウリュウセン</t>
    </rPh>
    <phoneticPr fontId="2"/>
  </si>
  <si>
    <t>7 - 1 - 7分　（ランニングタイム・タイムアウト無）</t>
    <rPh sb="9" eb="10">
      <t>フン</t>
    </rPh>
    <phoneticPr fontId="2"/>
  </si>
  <si>
    <t>6 - 1 - 6分 （ランニングタイム・タイムアウト無）</t>
    <rPh sb="27" eb="28">
      <t>ナ</t>
    </rPh>
    <phoneticPr fontId="2"/>
  </si>
  <si>
    <t>FC Clan</t>
    <phoneticPr fontId="2"/>
  </si>
  <si>
    <t>SPAM</t>
    <phoneticPr fontId="2"/>
  </si>
  <si>
    <t>SHAMPOO＆RINSE</t>
    <phoneticPr fontId="2"/>
  </si>
  <si>
    <t>B to Be</t>
    <phoneticPr fontId="2"/>
  </si>
  <si>
    <t>長尾FC</t>
    <phoneticPr fontId="2"/>
  </si>
  <si>
    <t>Natural Face</t>
    <phoneticPr fontId="2"/>
  </si>
  <si>
    <t>香川大学フットサル部</t>
    <phoneticPr fontId="2"/>
  </si>
  <si>
    <t>6 - 1 - 6分 （ランニングタイム・タイムアウト無）</t>
    <phoneticPr fontId="2"/>
  </si>
  <si>
    <t>⑦ 試合後の相手チームベンチへの挨拶をお願い致します。</t>
    <rPh sb="6" eb="8">
      <t>アイテ</t>
    </rPh>
    <phoneticPr fontId="2"/>
  </si>
  <si>
    <t>ＪＵＩ F.C.</t>
    <phoneticPr fontId="2"/>
  </si>
  <si>
    <r>
      <t xml:space="preserve">M.V.P
</t>
    </r>
    <r>
      <rPr>
        <b/>
        <sz val="11"/>
        <color rgb="FFFF0000"/>
        <rFont val="ＭＳ Ｐゴシック"/>
        <family val="3"/>
        <charset val="128"/>
      </rPr>
      <t>Mr.MIYATAKE</t>
    </r>
    <phoneticPr fontId="2"/>
  </si>
  <si>
    <t>坂口</t>
    <rPh sb="0" eb="2">
      <t>サカグチ</t>
    </rPh>
    <phoneticPr fontId="2"/>
  </si>
  <si>
    <t>拓</t>
    <rPh sb="0" eb="1">
      <t>タク</t>
    </rPh>
    <phoneticPr fontId="2"/>
  </si>
  <si>
    <t>鍋島</t>
    <rPh sb="0" eb="2">
      <t>ナベシマ</t>
    </rPh>
    <phoneticPr fontId="2"/>
  </si>
  <si>
    <t>亘</t>
    <phoneticPr fontId="2"/>
  </si>
  <si>
    <t>大会日</t>
    <rPh sb="0" eb="2">
      <t>タイカイ</t>
    </rPh>
    <rPh sb="2" eb="3">
      <t>ヒ</t>
    </rPh>
    <phoneticPr fontId="2"/>
  </si>
  <si>
    <t>富田</t>
    <rPh sb="0" eb="2">
      <t>トミタ</t>
    </rPh>
    <phoneticPr fontId="2"/>
  </si>
  <si>
    <t>浩史</t>
    <rPh sb="0" eb="2">
      <t>ヒロシ</t>
    </rPh>
    <phoneticPr fontId="2"/>
  </si>
  <si>
    <t>相田</t>
    <rPh sb="0" eb="2">
      <t>アイダ</t>
    </rPh>
    <phoneticPr fontId="2"/>
  </si>
  <si>
    <t>幸平</t>
    <rPh sb="0" eb="2">
      <t>コウヘイ</t>
    </rPh>
    <phoneticPr fontId="2"/>
  </si>
  <si>
    <t>金丸</t>
    <rPh sb="0" eb="2">
      <t>カナマル</t>
    </rPh>
    <phoneticPr fontId="2"/>
  </si>
  <si>
    <t>正広</t>
    <rPh sb="0" eb="2">
      <t>マサヒロ</t>
    </rPh>
    <phoneticPr fontId="2"/>
  </si>
  <si>
    <t>ナチュラルフェイス</t>
    <phoneticPr fontId="2"/>
  </si>
  <si>
    <t>vs</t>
    <phoneticPr fontId="2"/>
  </si>
  <si>
    <t>優勝：　チーム名入りプラクティスシャツ or ポロシャツ（10枚）　　　準優勝：　ジュース　 　　MVP：フットサルグッズ</t>
    <rPh sb="0" eb="2">
      <t>ユウショウ</t>
    </rPh>
    <rPh sb="7" eb="8">
      <t>メイ</t>
    </rPh>
    <rPh sb="8" eb="9">
      <t>イ</t>
    </rPh>
    <rPh sb="31" eb="32">
      <t>マイ</t>
    </rPh>
    <rPh sb="36" eb="39">
      <t>ジュンユウショウ</t>
    </rPh>
    <phoneticPr fontId="2"/>
  </si>
  <si>
    <t>⑥ かつふじ様へのお車の駐車は固く禁止しております。　当施設はレッカー移動、罰金等の責任は一切負いません。</t>
    <rPh sb="6" eb="7">
      <t>サマ</t>
    </rPh>
    <rPh sb="10" eb="11">
      <t>クルマ</t>
    </rPh>
    <rPh sb="12" eb="14">
      <t>チュウシャ</t>
    </rPh>
    <rPh sb="15" eb="16">
      <t>カタ</t>
    </rPh>
    <rPh sb="17" eb="19">
      <t>キンシ</t>
    </rPh>
    <phoneticPr fontId="2"/>
  </si>
  <si>
    <t>　　20：15～　　　代表者会議</t>
    <phoneticPr fontId="2"/>
  </si>
  <si>
    <t>　　20：20～　　　チーム写真、撮影</t>
    <phoneticPr fontId="2"/>
  </si>
  <si>
    <t>　　20：30～　　　試合開始</t>
    <phoneticPr fontId="2"/>
  </si>
  <si>
    <t>　　23：50～　　　閉会式　・　優勝チーム写真撮影</t>
    <rPh sb="17" eb="19">
      <t>ユウショウ</t>
    </rPh>
    <rPh sb="22" eb="24">
      <t>シャシン</t>
    </rPh>
    <rPh sb="24" eb="26">
      <t>サツエイ</t>
    </rPh>
    <phoneticPr fontId="2"/>
  </si>
  <si>
    <t>予選3位</t>
    <rPh sb="0" eb="2">
      <t>ヨセン</t>
    </rPh>
    <rPh sb="3" eb="4">
      <t>イ</t>
    </rPh>
    <phoneticPr fontId="2"/>
  </si>
  <si>
    <t>①敗者</t>
    <rPh sb="1" eb="3">
      <t>ハイシャ</t>
    </rPh>
    <phoneticPr fontId="2"/>
  </si>
  <si>
    <t>②敗者</t>
    <rPh sb="1" eb="3">
      <t>ハイシャ</t>
    </rPh>
    <phoneticPr fontId="2"/>
  </si>
  <si>
    <t>B組2位</t>
    <rPh sb="3" eb="4">
      <t>イ</t>
    </rPh>
    <phoneticPr fontId="2"/>
  </si>
  <si>
    <t>B組1位</t>
    <phoneticPr fontId="2"/>
  </si>
  <si>
    <t>A組2位</t>
    <rPh sb="3" eb="4">
      <t>イ</t>
    </rPh>
    <phoneticPr fontId="2"/>
  </si>
  <si>
    <t>Aコート</t>
    <phoneticPr fontId="2"/>
  </si>
  <si>
    <t>Bコート</t>
    <phoneticPr fontId="2"/>
  </si>
  <si>
    <t>Lucha Brillo Kagawa Futsal Club</t>
    <phoneticPr fontId="2"/>
  </si>
  <si>
    <t>SPAM</t>
    <phoneticPr fontId="2"/>
  </si>
  <si>
    <t>SHAMPOO＆RINSE</t>
    <phoneticPr fontId="2"/>
  </si>
  <si>
    <t>NATURAL FACE</t>
    <phoneticPr fontId="2"/>
  </si>
  <si>
    <t>香大クラブ</t>
    <rPh sb="0" eb="1">
      <t>カオリ</t>
    </rPh>
    <rPh sb="1" eb="2">
      <t>ダイ</t>
    </rPh>
    <phoneticPr fontId="2"/>
  </si>
  <si>
    <r>
      <t>2016.6.24.Fri</t>
    </r>
    <r>
      <rPr>
        <sz val="12"/>
        <color indexed="9"/>
        <rFont val="ＭＳ Ｐゴシック"/>
        <family val="3"/>
        <charset val="128"/>
      </rPr>
      <t>　</t>
    </r>
    <r>
      <rPr>
        <sz val="12"/>
        <color indexed="9"/>
        <rFont val="Estrangelo Edessa"/>
        <family val="4"/>
      </rPr>
      <t>Open Class</t>
    </r>
    <phoneticPr fontId="2"/>
  </si>
  <si>
    <t xml:space="preserve">7-1-7分１本 ( ランニングタイム・タイムアウト無） </t>
    <rPh sb="5" eb="6">
      <t>フン</t>
    </rPh>
    <rPh sb="7" eb="8">
      <t>ホン</t>
    </rPh>
    <rPh sb="26" eb="27">
      <t>ナ</t>
    </rPh>
    <phoneticPr fontId="2"/>
  </si>
  <si>
    <t xml:space="preserve">6-1-6分　( ランニングタイム・タイムアウト無　） </t>
    <rPh sb="24" eb="25">
      <t>ナ</t>
    </rPh>
    <phoneticPr fontId="2"/>
  </si>
  <si>
    <t>⑦ 今大会で撮影した写真及び動画などをHPの大会結果及び弊社プロモーション素材等に使用させて頂くことがあります。</t>
    <rPh sb="2" eb="5">
      <t>コンタイカイ</t>
    </rPh>
    <rPh sb="12" eb="13">
      <t>オヨ</t>
    </rPh>
    <rPh sb="14" eb="16">
      <t>ドウガ</t>
    </rPh>
    <rPh sb="22" eb="24">
      <t>タイカイ</t>
    </rPh>
    <rPh sb="24" eb="26">
      <t>ケッカ</t>
    </rPh>
    <rPh sb="26" eb="27">
      <t>オヨ</t>
    </rPh>
    <rPh sb="41" eb="43">
      <t>シヨウ</t>
    </rPh>
    <rPh sb="46" eb="47">
      <t>イタダ</t>
    </rPh>
    <phoneticPr fontId="2"/>
  </si>
  <si>
    <t>　予めご了承ください。</t>
    <rPh sb="1" eb="2">
      <t>アラカジ</t>
    </rPh>
    <phoneticPr fontId="2"/>
  </si>
  <si>
    <r>
      <t>2016.6.24.Fri</t>
    </r>
    <r>
      <rPr>
        <sz val="12"/>
        <color rgb="FFFFFFCC"/>
        <rFont val="ＭＳ Ｐゴシック"/>
        <family val="3"/>
        <charset val="128"/>
      </rPr>
      <t>　</t>
    </r>
    <r>
      <rPr>
        <sz val="12"/>
        <color rgb="FFFFFFCC"/>
        <rFont val="Estrangelo Edessa"/>
        <family val="4"/>
      </rPr>
      <t>Open Class</t>
    </r>
    <phoneticPr fontId="2"/>
  </si>
  <si>
    <r>
      <t>2016.6.24.Fri</t>
    </r>
    <r>
      <rPr>
        <sz val="12"/>
        <color indexed="9"/>
        <rFont val="ＭＳ Ｐゴシック"/>
        <family val="3"/>
        <charset val="128"/>
      </rPr>
      <t>　</t>
    </r>
    <r>
      <rPr>
        <sz val="12"/>
        <color indexed="9"/>
        <rFont val="Estrangelo Edessa"/>
        <family val="4"/>
      </rPr>
      <t>Open Class</t>
    </r>
    <phoneticPr fontId="2"/>
  </si>
  <si>
    <t>CHAMPION</t>
    <phoneticPr fontId="2"/>
  </si>
  <si>
    <r>
      <t>2</t>
    </r>
    <r>
      <rPr>
        <sz val="11"/>
        <color rgb="FFFF0000"/>
        <rFont val="ＭＳ Ｐゴシック"/>
        <family val="3"/>
        <charset val="128"/>
      </rPr>
      <t>位</t>
    </r>
    <rPh sb="1" eb="2">
      <t>イ</t>
    </rPh>
    <phoneticPr fontId="2"/>
  </si>
  <si>
    <t>M.V.P</t>
    <phoneticPr fontId="2"/>
  </si>
  <si>
    <t>主審・第３審は主催者側で行いますが、第２審判をチームより2名(Aコート、Bコートそれぞれ1名ずつ）選出していただきます。</t>
    <rPh sb="0" eb="2">
      <t>シュシン</t>
    </rPh>
    <rPh sb="3" eb="4">
      <t>ダイ</t>
    </rPh>
    <rPh sb="5" eb="6">
      <t>シン</t>
    </rPh>
    <rPh sb="7" eb="9">
      <t>シュサイ</t>
    </rPh>
    <rPh sb="9" eb="10">
      <t>シャ</t>
    </rPh>
    <rPh sb="10" eb="11">
      <t>ガワ</t>
    </rPh>
    <rPh sb="12" eb="13">
      <t>オコナ</t>
    </rPh>
    <rPh sb="18" eb="19">
      <t>ダイ</t>
    </rPh>
    <rPh sb="20" eb="22">
      <t>シンパン</t>
    </rPh>
    <rPh sb="29" eb="30">
      <t>メイ</t>
    </rPh>
    <rPh sb="45" eb="46">
      <t>メイ</t>
    </rPh>
    <rPh sb="49" eb="51">
      <t>センシュツ</t>
    </rPh>
    <phoneticPr fontId="2"/>
  </si>
  <si>
    <t>Lucha Baile</t>
    <phoneticPr fontId="2"/>
  </si>
  <si>
    <t>ナチュラルフェイス</t>
    <phoneticPr fontId="2"/>
  </si>
  <si>
    <t>香大クラブ</t>
    <phoneticPr fontId="2"/>
  </si>
  <si>
    <t>SHAMPOO＆RINSE</t>
    <phoneticPr fontId="2"/>
  </si>
  <si>
    <t>×</t>
    <phoneticPr fontId="2"/>
  </si>
  <si>
    <t>○</t>
    <phoneticPr fontId="2"/>
  </si>
  <si>
    <t>SHAMPOO &amp; RINSE</t>
    <phoneticPr fontId="2"/>
  </si>
  <si>
    <t>ゆうき kun</t>
    <phoneticPr fontId="2"/>
  </si>
  <si>
    <t>SPAM</t>
    <phoneticPr fontId="2"/>
  </si>
  <si>
    <r>
      <t>2016.8.5.Fri.</t>
    </r>
    <r>
      <rPr>
        <sz val="14"/>
        <color theme="0"/>
        <rFont val="ＭＳ Ｐゴシック"/>
        <family val="3"/>
        <charset val="128"/>
      </rPr>
      <t>　ビギナー</t>
    </r>
    <r>
      <rPr>
        <sz val="14"/>
        <color theme="0"/>
        <rFont val="Estrangelo Edessa"/>
        <family val="4"/>
      </rPr>
      <t xml:space="preserve"> Class</t>
    </r>
    <phoneticPr fontId="2"/>
  </si>
  <si>
    <t>平山FC</t>
    <rPh sb="0" eb="2">
      <t>ヒラヤマ</t>
    </rPh>
    <phoneticPr fontId="2"/>
  </si>
  <si>
    <t>じゃがーず</t>
    <phoneticPr fontId="2"/>
  </si>
  <si>
    <t>新居フットボールクラブ</t>
    <rPh sb="0" eb="2">
      <t>ニイ</t>
    </rPh>
    <phoneticPr fontId="2"/>
  </si>
  <si>
    <t>パトラッシュ</t>
    <phoneticPr fontId="2"/>
  </si>
  <si>
    <t>ZEST</t>
    <phoneticPr fontId="2"/>
  </si>
  <si>
    <t>トキワフットドーム　A coat</t>
    <phoneticPr fontId="2"/>
  </si>
  <si>
    <t>マロンクリーム</t>
    <phoneticPr fontId="2"/>
  </si>
  <si>
    <t>　　　　同一経験者の得点は大会を通じて1点のみとします</t>
    <rPh sb="4" eb="6">
      <t>ドウイツ</t>
    </rPh>
    <rPh sb="6" eb="9">
      <t>ケイケンシャ</t>
    </rPh>
    <rPh sb="10" eb="12">
      <t>トクテン</t>
    </rPh>
    <rPh sb="13" eb="15">
      <t>タイカイ</t>
    </rPh>
    <rPh sb="16" eb="17">
      <t>ツウ</t>
    </rPh>
    <rPh sb="20" eb="21">
      <t>テン</t>
    </rPh>
    <phoneticPr fontId="2"/>
  </si>
  <si>
    <t>　　　　前に女性がいる状況でシュートを打つなど、危険と感じるプレーは警告の対象となります</t>
    <rPh sb="4" eb="5">
      <t>マエ</t>
    </rPh>
    <rPh sb="6" eb="8">
      <t>ジョセイ</t>
    </rPh>
    <rPh sb="11" eb="13">
      <t>ジョウキョウ</t>
    </rPh>
    <rPh sb="19" eb="20">
      <t>ウ</t>
    </rPh>
    <rPh sb="24" eb="26">
      <t>キケン</t>
    </rPh>
    <rPh sb="27" eb="28">
      <t>カン</t>
    </rPh>
    <rPh sb="34" eb="36">
      <t>ケイコク</t>
    </rPh>
    <rPh sb="37" eb="39">
      <t>タイショウ</t>
    </rPh>
    <phoneticPr fontId="2"/>
  </si>
  <si>
    <t>エンジョイビギナークラス　：　フィールドプレイヤーとして常に初級者が2名以上出場</t>
    <rPh sb="28" eb="29">
      <t>ツネ</t>
    </rPh>
    <rPh sb="30" eb="33">
      <t>ショキュウシャ</t>
    </rPh>
    <rPh sb="35" eb="36">
      <t>メイ</t>
    </rPh>
    <rPh sb="36" eb="38">
      <t>イジョウ</t>
    </rPh>
    <rPh sb="38" eb="40">
      <t>シュツジョウ</t>
    </rPh>
    <phoneticPr fontId="2"/>
  </si>
  <si>
    <t>3チーム</t>
    <phoneticPr fontId="2"/>
  </si>
  <si>
    <t>総当たりリーグ戦2回</t>
    <rPh sb="0" eb="2">
      <t>ソウア</t>
    </rPh>
    <rPh sb="7" eb="8">
      <t>セン</t>
    </rPh>
    <rPh sb="9" eb="10">
      <t>カイ</t>
    </rPh>
    <phoneticPr fontId="2"/>
  </si>
  <si>
    <t>2016年8月22日（月 ）　</t>
    <rPh sb="6" eb="7">
      <t>ガツ</t>
    </rPh>
    <rPh sb="9" eb="10">
      <t>ニチ</t>
    </rPh>
    <rPh sb="11" eb="12">
      <t>ゲツ</t>
    </rPh>
    <phoneticPr fontId="2"/>
  </si>
  <si>
    <t>じゃがーず</t>
    <phoneticPr fontId="2"/>
  </si>
  <si>
    <t>KOSARU MIX</t>
    <phoneticPr fontId="2"/>
  </si>
  <si>
    <t>△</t>
    <phoneticPr fontId="2"/>
  </si>
  <si>
    <t>○</t>
    <phoneticPr fontId="2"/>
  </si>
  <si>
    <t>×</t>
    <phoneticPr fontId="2"/>
  </si>
</sst>
</file>

<file path=xl/styles.xml><?xml version="1.0" encoding="utf-8"?>
<styleSheet xmlns="http://schemas.openxmlformats.org/spreadsheetml/2006/main">
  <numFmts count="2">
    <numFmt numFmtId="176" formatCode="0_);[Red]\(0\)"/>
    <numFmt numFmtId="177" formatCode="0_ "/>
  </numFmts>
  <fonts count="6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8"/>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color indexed="10"/>
      <name val="ＭＳ Ｐゴシック"/>
      <family val="3"/>
      <charset val="128"/>
    </font>
    <font>
      <b/>
      <sz val="18"/>
      <color indexed="9"/>
      <name val="ＭＳ Ｐゴシック"/>
      <family val="3"/>
      <charset val="128"/>
    </font>
    <font>
      <sz val="11"/>
      <color indexed="8"/>
      <name val="ＭＳ Ｐゴシック"/>
      <family val="3"/>
      <charset val="128"/>
    </font>
    <font>
      <b/>
      <sz val="12"/>
      <color indexed="53"/>
      <name val="ＭＳ Ｐゴシック"/>
      <family val="3"/>
      <charset val="128"/>
    </font>
    <font>
      <b/>
      <sz val="12"/>
      <color indexed="10"/>
      <name val="ＭＳ Ｐゴシック"/>
      <family val="3"/>
      <charset val="128"/>
    </font>
    <font>
      <b/>
      <i/>
      <sz val="12"/>
      <color theme="0"/>
      <name val="ＭＳ Ｐゴシック"/>
      <family val="3"/>
      <charset val="128"/>
    </font>
    <font>
      <b/>
      <i/>
      <sz val="36"/>
      <color theme="0"/>
      <name val="HGep022"/>
      <family val="5"/>
    </font>
    <font>
      <sz val="6"/>
      <name val="ＭＳ Ｐゴシック"/>
      <family val="2"/>
      <charset val="128"/>
      <scheme val="minor"/>
    </font>
    <font>
      <b/>
      <sz val="9"/>
      <name val="ＭＳ Ｐゴシック"/>
      <family val="3"/>
      <charset val="128"/>
    </font>
    <font>
      <sz val="9"/>
      <color theme="1"/>
      <name val="ＭＳ Ｐゴシック"/>
      <family val="3"/>
      <charset val="128"/>
      <scheme val="minor"/>
    </font>
    <font>
      <sz val="36"/>
      <name val="ＭＳ Ｐゴシック"/>
      <family val="3"/>
      <charset val="128"/>
    </font>
    <font>
      <b/>
      <sz val="20"/>
      <name val="ＭＳ Ｐゴシック"/>
      <family val="3"/>
      <charset val="128"/>
    </font>
    <font>
      <sz val="11"/>
      <name val="Century"/>
      <family val="1"/>
    </font>
    <font>
      <b/>
      <sz val="16"/>
      <name val="ＭＳ Ｐゴシック"/>
      <family val="3"/>
      <charset val="128"/>
    </font>
    <font>
      <sz val="14"/>
      <name val="ＭＳ Ｐゴシック"/>
      <family val="3"/>
      <charset val="128"/>
    </font>
    <font>
      <sz val="16"/>
      <name val="ＭＳ Ｐゴシック"/>
      <family val="3"/>
      <charset val="128"/>
    </font>
    <font>
      <b/>
      <sz val="48"/>
      <name val="Estrangelo Edessa"/>
      <family val="4"/>
    </font>
    <font>
      <i/>
      <sz val="12"/>
      <color theme="0"/>
      <name val="Plantagenet Cherokee"/>
      <family val="1"/>
    </font>
    <font>
      <b/>
      <sz val="16"/>
      <color theme="0"/>
      <name val="Palatino Linotype"/>
      <family val="1"/>
    </font>
    <font>
      <b/>
      <sz val="16"/>
      <color theme="0"/>
      <name val="ＭＳ Ｐゴシック"/>
      <family val="3"/>
      <charset val="128"/>
    </font>
    <font>
      <sz val="12"/>
      <name val="Franklin Gothic Demi"/>
      <family val="2"/>
    </font>
    <font>
      <b/>
      <sz val="12"/>
      <name val="ＭＳ Ｐゴシック"/>
      <family val="3"/>
      <charset val="128"/>
      <scheme val="major"/>
    </font>
    <font>
      <sz val="10"/>
      <color rgb="FF000000"/>
      <name val="ＭＳ Ｐゴシック"/>
      <family val="3"/>
      <charset val="128"/>
    </font>
    <font>
      <sz val="11"/>
      <color rgb="FFFF0000"/>
      <name val="Franklin Gothic Medium"/>
      <family val="2"/>
    </font>
    <font>
      <sz val="55"/>
      <name val="Haettenschweiler"/>
      <family val="2"/>
    </font>
    <font>
      <sz val="12"/>
      <color theme="0"/>
      <name val="Estrangelo Edessa"/>
      <family val="4"/>
    </font>
    <font>
      <i/>
      <sz val="12"/>
      <color theme="0"/>
      <name val="ＭＳ Ｐ明朝"/>
      <family val="1"/>
      <charset val="128"/>
    </font>
    <font>
      <sz val="10"/>
      <name val="HG創英ﾌﾟﾚｾﾞﾝｽEB"/>
      <family val="1"/>
      <charset val="128"/>
    </font>
    <font>
      <sz val="10"/>
      <name val="HG行書体"/>
      <family val="4"/>
      <charset val="128"/>
    </font>
    <font>
      <b/>
      <sz val="11"/>
      <color theme="0"/>
      <name val="ＭＳ Ｐゴシック"/>
      <family val="3"/>
      <charset val="128"/>
    </font>
    <font>
      <i/>
      <sz val="48"/>
      <color theme="8" tint="-0.249977111117893"/>
      <name val="HGep022"/>
      <family val="5"/>
    </font>
    <font>
      <sz val="11"/>
      <color theme="0"/>
      <name val="ＭＳ Ｐゴシック"/>
      <family val="3"/>
      <charset val="128"/>
      <scheme val="major"/>
    </font>
    <font>
      <sz val="48"/>
      <color theme="0"/>
      <name val="HGep022"/>
      <family val="5"/>
    </font>
    <font>
      <b/>
      <sz val="11"/>
      <color rgb="FFFF0000"/>
      <name val="ＭＳ Ｐゴシック"/>
      <family val="3"/>
      <charset val="128"/>
    </font>
    <font>
      <sz val="12"/>
      <color theme="0"/>
      <name val="ＭＳ Ｐゴシック"/>
      <family val="3"/>
      <charset val="128"/>
      <scheme val="minor"/>
    </font>
    <font>
      <b/>
      <sz val="18"/>
      <color rgb="FFFF0000"/>
      <name val="ＭＳ Ｐゴシック"/>
      <family val="3"/>
      <charset val="128"/>
    </font>
    <font>
      <sz val="12"/>
      <color indexed="8"/>
      <name val="ＭＳ Ｐゴシック"/>
      <family val="3"/>
      <charset val="128"/>
    </font>
    <font>
      <sz val="14"/>
      <color theme="0"/>
      <name val="Estrangelo Edessa"/>
      <family val="4"/>
    </font>
    <font>
      <sz val="14"/>
      <color theme="0"/>
      <name val="ＭＳ Ｐゴシック"/>
      <family val="3"/>
      <charset val="128"/>
    </font>
    <font>
      <i/>
      <sz val="48"/>
      <color rgb="FFFF0000"/>
      <name val="HGep022"/>
      <family val="5"/>
    </font>
    <font>
      <sz val="12"/>
      <color rgb="FFFFFFCC"/>
      <name val="ＭＳ Ｐゴシック"/>
      <family val="3"/>
      <charset val="128"/>
    </font>
    <font>
      <sz val="12"/>
      <color indexed="9"/>
      <name val="Estrangelo Edessa"/>
      <family val="4"/>
    </font>
    <font>
      <b/>
      <sz val="12"/>
      <color rgb="FFFF0000"/>
      <name val="ＭＳ Ｐゴシック"/>
      <family val="3"/>
      <charset val="128"/>
    </font>
    <font>
      <sz val="12"/>
      <color rgb="FFFFFFCC"/>
      <name val="Estrangelo Edessa"/>
      <family val="4"/>
    </font>
    <font>
      <sz val="12"/>
      <color indexed="9"/>
      <name val="ＭＳ Ｐゴシック"/>
      <family val="3"/>
      <charset val="128"/>
    </font>
    <font>
      <i/>
      <sz val="48"/>
      <color theme="0"/>
      <name val="HGep022"/>
      <family val="5"/>
    </font>
    <font>
      <sz val="11"/>
      <color rgb="FFFF0000"/>
      <name val="Estrangelo Edessa"/>
      <family val="4"/>
    </font>
    <font>
      <sz val="11"/>
      <color rgb="FFFF0000"/>
      <name val="ＭＳ Ｐゴシック"/>
      <family val="3"/>
      <charset val="128"/>
    </font>
    <font>
      <b/>
      <i/>
      <sz val="48"/>
      <color theme="0"/>
      <name val="HGep022"/>
      <family val="5"/>
    </font>
    <font>
      <sz val="14"/>
      <color rgb="FFFF0000"/>
      <name val="Estrangelo Edessa"/>
      <family val="4"/>
    </font>
    <font>
      <b/>
      <sz val="24"/>
      <color rgb="FFFF0000"/>
      <name val="ＭＳ Ｐゴシック"/>
      <family val="3"/>
      <charset val="128"/>
    </font>
    <font>
      <b/>
      <sz val="24"/>
      <name val="ＭＳ Ｐゴシック"/>
      <family val="3"/>
      <charset val="128"/>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FFCCFF"/>
        <bgColor indexed="64"/>
      </patternFill>
    </fill>
    <fill>
      <patternFill patternType="solid">
        <fgColor rgb="FFFFFFCC"/>
        <bgColor indexed="64"/>
      </patternFill>
    </fill>
    <fill>
      <patternFill patternType="solid">
        <fgColor rgb="FFFFC0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rgb="FFCCFFFF"/>
        <bgColor indexed="64"/>
      </patternFill>
    </fill>
    <fill>
      <patternFill patternType="solid">
        <fgColor theme="1" tint="0.34998626667073579"/>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medium">
        <color indexed="64"/>
      </bottom>
      <diagonal/>
    </border>
    <border>
      <left style="double">
        <color indexed="64"/>
      </left>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thin">
        <color indexed="64"/>
      </top>
      <bottom/>
      <diagonal/>
    </border>
    <border>
      <left style="double">
        <color indexed="64"/>
      </left>
      <right style="thin">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style="dashed">
        <color indexed="64"/>
      </left>
      <right style="dashed">
        <color indexed="64"/>
      </right>
      <top style="dashed">
        <color indexed="64"/>
      </top>
      <bottom/>
      <diagonal/>
    </border>
    <border>
      <left/>
      <right/>
      <top style="dashed">
        <color indexed="64"/>
      </top>
      <bottom/>
      <diagonal/>
    </border>
    <border>
      <left style="dashed">
        <color indexed="64"/>
      </left>
      <right style="medium">
        <color indexed="64"/>
      </right>
      <top style="dashed">
        <color indexed="64"/>
      </top>
      <bottom/>
      <diagonal/>
    </border>
    <border>
      <left style="medium">
        <color indexed="64"/>
      </left>
      <right/>
      <top style="double">
        <color indexed="64"/>
      </top>
      <bottom style="thin">
        <color indexed="64"/>
      </bottom>
      <diagonal/>
    </border>
    <border>
      <left style="dashed">
        <color indexed="64"/>
      </left>
      <right style="dashed">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dashed">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style="double">
        <color indexed="64"/>
      </top>
      <bottom/>
      <diagonal/>
    </border>
    <border>
      <left style="thin">
        <color auto="1"/>
      </left>
      <right/>
      <top style="double">
        <color indexed="64"/>
      </top>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1617">
    <xf numFmtId="0" fontId="0" fillId="0" borderId="0" xfId="0">
      <alignment vertical="center"/>
    </xf>
    <xf numFmtId="20" fontId="0" fillId="0" borderId="0" xfId="0" applyNumberFormat="1" applyBorder="1" applyAlignment="1">
      <alignment horizontal="center"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0" fillId="0" borderId="2"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9" xfId="0" applyFont="1" applyBorder="1" applyAlignment="1">
      <alignment horizontal="center" vertical="center" shrinkToFit="1"/>
    </xf>
    <xf numFmtId="176" fontId="0" fillId="0" borderId="0" xfId="0" applyNumberFormat="1" applyFont="1" applyAlignment="1">
      <alignment horizontal="center" vertical="center" shrinkToFit="1"/>
    </xf>
    <xf numFmtId="176" fontId="0" fillId="0" borderId="0" xfId="0" applyNumberFormat="1" applyFont="1" applyBorder="1" applyAlignment="1">
      <alignment horizontal="center" vertical="center" shrinkToFit="1"/>
    </xf>
    <xf numFmtId="0" fontId="0" fillId="0" borderId="0" xfId="0" applyAlignment="1">
      <alignment vertical="center" shrinkToFit="1"/>
    </xf>
    <xf numFmtId="0" fontId="1" fillId="0" borderId="0" xfId="0" applyFont="1" applyAlignment="1">
      <alignment horizontal="left" vertical="center" shrinkToFit="1"/>
    </xf>
    <xf numFmtId="0" fontId="0" fillId="0" borderId="0" xfId="0" applyBorder="1" applyAlignment="1">
      <alignment shrinkToFit="1"/>
    </xf>
    <xf numFmtId="176" fontId="0" fillId="0" borderId="11" xfId="0" applyNumberFormat="1" applyBorder="1" applyAlignment="1">
      <alignment horizontal="center" vertical="center" shrinkToFit="1"/>
    </xf>
    <xf numFmtId="0" fontId="0" fillId="0" borderId="0" xfId="0" applyAlignment="1">
      <alignment horizontal="center" shrinkToFit="1"/>
    </xf>
    <xf numFmtId="20" fontId="0" fillId="0" borderId="0" xfId="0" applyNumberFormat="1" applyBorder="1" applyAlignment="1">
      <alignment horizontal="center" vertical="center" shrinkToFit="1"/>
    </xf>
    <xf numFmtId="177" fontId="0" fillId="0" borderId="0" xfId="0" applyNumberFormat="1" applyBorder="1" applyAlignment="1">
      <alignment horizontal="center" vertical="center" shrinkToFit="1"/>
    </xf>
    <xf numFmtId="176" fontId="0" fillId="0" borderId="0" xfId="0" applyNumberFormat="1" applyBorder="1" applyAlignment="1">
      <alignment horizontal="center" vertical="center" shrinkToFit="1"/>
    </xf>
    <xf numFmtId="0" fontId="0" fillId="0" borderId="0" xfId="0" applyBorder="1" applyAlignment="1">
      <alignment vertical="center" shrinkToFit="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5" fillId="0" borderId="0" xfId="0" applyFont="1" applyAlignment="1">
      <alignment vertical="center"/>
    </xf>
    <xf numFmtId="0" fontId="4" fillId="0" borderId="0" xfId="0" applyFont="1" applyFill="1" applyAlignment="1">
      <alignment vertical="center"/>
    </xf>
    <xf numFmtId="20" fontId="4" fillId="0" borderId="0" xfId="0" applyNumberFormat="1" applyFont="1" applyFill="1" applyAlignment="1">
      <alignment vertical="center"/>
    </xf>
    <xf numFmtId="0" fontId="3" fillId="0" borderId="0" xfId="0" applyFont="1" applyAlignment="1">
      <alignment horizontal="center"/>
    </xf>
    <xf numFmtId="0" fontId="7" fillId="0" borderId="0" xfId="0" applyFont="1">
      <alignment vertical="center"/>
    </xf>
    <xf numFmtId="0" fontId="5" fillId="0" borderId="0" xfId="0" applyFont="1" applyAlignment="1">
      <alignment horizontal="distributed" vertical="center"/>
    </xf>
    <xf numFmtId="0" fontId="8" fillId="0" borderId="0" xfId="0" applyFont="1" applyAlignment="1">
      <alignment horizontal="left" vertical="center"/>
    </xf>
    <xf numFmtId="0" fontId="8" fillId="0" borderId="0" xfId="0" applyFont="1" applyAlignment="1">
      <alignment vertical="center"/>
    </xf>
    <xf numFmtId="0" fontId="1" fillId="0" borderId="0" xfId="0" applyFont="1" applyAlignment="1">
      <alignment vertical="center" shrinkToFit="1"/>
    </xf>
    <xf numFmtId="0" fontId="13" fillId="0" borderId="0" xfId="0" applyFont="1" applyFill="1" applyAlignment="1">
      <alignment horizontal="center"/>
    </xf>
    <xf numFmtId="0" fontId="3" fillId="0" borderId="0" xfId="0" applyFont="1" applyFill="1" applyAlignment="1">
      <alignment horizontal="center"/>
    </xf>
    <xf numFmtId="0" fontId="7" fillId="0" borderId="0" xfId="0" applyFont="1" applyFill="1">
      <alignment vertical="center"/>
    </xf>
    <xf numFmtId="176" fontId="0" fillId="0" borderId="0" xfId="0" applyNumberFormat="1" applyAlignment="1">
      <alignment vertical="center" shrinkToFit="1"/>
    </xf>
    <xf numFmtId="0" fontId="5" fillId="0" borderId="0" xfId="0" applyFont="1" applyAlignment="1">
      <alignment vertical="center" wrapText="1"/>
    </xf>
    <xf numFmtId="0" fontId="0" fillId="0" borderId="0" xfId="0" applyFont="1" applyAlignment="1">
      <alignment horizontal="center" vertical="center"/>
    </xf>
    <xf numFmtId="0" fontId="0" fillId="0" borderId="0" xfId="0" applyAlignment="1">
      <alignment horizontal="left" vertical="center"/>
    </xf>
    <xf numFmtId="0" fontId="3" fillId="0" borderId="0" xfId="0" applyFont="1" applyAlignment="1"/>
    <xf numFmtId="0" fontId="7" fillId="0" borderId="0" xfId="0" applyFont="1" applyAlignment="1"/>
    <xf numFmtId="0" fontId="0" fillId="0" borderId="0" xfId="0" applyBorder="1" applyAlignment="1">
      <alignment horizontal="center" vertical="center" shrinkToFit="1"/>
    </xf>
    <xf numFmtId="0" fontId="0" fillId="0" borderId="0" xfId="0" applyAlignment="1">
      <alignment horizontal="center" vertical="center" shrinkToFit="1"/>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xf>
    <xf numFmtId="0" fontId="11" fillId="0" borderId="0" xfId="0" applyFont="1" applyAlignment="1">
      <alignment horizontal="lef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0" xfId="0" applyFont="1" applyBorder="1" applyAlignment="1">
      <alignment horizontal="center" vertical="center"/>
    </xf>
    <xf numFmtId="0" fontId="8" fillId="2" borderId="0" xfId="0" applyFont="1" applyFill="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0" fontId="0" fillId="0" borderId="11" xfId="0" applyBorder="1" applyAlignment="1">
      <alignment horizontal="center" vertical="center" wrapText="1"/>
    </xf>
    <xf numFmtId="0" fontId="0" fillId="0" borderId="12" xfId="0" applyBorder="1" applyAlignment="1">
      <alignment horizontal="center" vertical="center" wrapText="1" shrinkToFit="1"/>
    </xf>
    <xf numFmtId="0" fontId="4" fillId="0" borderId="0" xfId="0" applyFont="1" applyBorder="1" applyAlignment="1">
      <alignment vertical="center"/>
    </xf>
    <xf numFmtId="0" fontId="11" fillId="0" borderId="27" xfId="0" applyFont="1" applyBorder="1" applyAlignment="1"/>
    <xf numFmtId="0" fontId="8" fillId="0" borderId="15" xfId="0" applyFont="1" applyBorder="1" applyAlignment="1">
      <alignment horizontal="center" vertical="center"/>
    </xf>
    <xf numFmtId="0" fontId="8" fillId="0" borderId="29" xfId="0" applyFont="1" applyBorder="1" applyAlignment="1">
      <alignment horizontal="center" vertical="center"/>
    </xf>
    <xf numFmtId="49" fontId="4" fillId="0" borderId="0" xfId="0" applyNumberFormat="1" applyFont="1" applyAlignment="1">
      <alignment vertical="center"/>
    </xf>
    <xf numFmtId="0" fontId="9" fillId="0" borderId="0" xfId="1" applyFont="1" applyAlignment="1">
      <alignment vertical="center"/>
    </xf>
    <xf numFmtId="0" fontId="20" fillId="0" borderId="0" xfId="1" applyFont="1" applyAlignment="1">
      <alignment horizontal="distributed" vertical="center"/>
    </xf>
    <xf numFmtId="0" fontId="9" fillId="0" borderId="0" xfId="1" applyFont="1" applyAlignment="1">
      <alignment horizontal="distributed" vertical="center"/>
    </xf>
    <xf numFmtId="0" fontId="21" fillId="0" borderId="0" xfId="0" applyFont="1">
      <alignment vertical="center"/>
    </xf>
    <xf numFmtId="0" fontId="20" fillId="0" borderId="0" xfId="1" applyFont="1" applyAlignment="1">
      <alignment vertical="center"/>
    </xf>
    <xf numFmtId="0" fontId="9" fillId="0" borderId="0" xfId="1" applyFont="1" applyFill="1" applyAlignment="1">
      <alignment vertical="center"/>
    </xf>
    <xf numFmtId="0" fontId="9" fillId="0" borderId="0" xfId="1" applyFont="1" applyFill="1" applyAlignment="1">
      <alignment vertical="center" shrinkToFit="1"/>
    </xf>
    <xf numFmtId="0" fontId="9" fillId="0" borderId="0" xfId="1" applyFont="1" applyAlignment="1">
      <alignment vertical="center" shrinkToFit="1"/>
    </xf>
    <xf numFmtId="0" fontId="20" fillId="0" borderId="0" xfId="1" applyFont="1" applyAlignment="1">
      <alignment horizontal="center" vertical="center" shrinkToFit="1"/>
    </xf>
    <xf numFmtId="0" fontId="22" fillId="0" borderId="0" xfId="0" applyFont="1" applyAlignment="1">
      <alignment vertical="center"/>
    </xf>
    <xf numFmtId="0" fontId="9" fillId="0" borderId="0" xfId="1" applyFont="1" applyAlignment="1">
      <alignment horizontal="left" vertical="center" shrinkToFit="1"/>
    </xf>
    <xf numFmtId="176" fontId="0" fillId="0" borderId="3" xfId="0" applyNumberFormat="1" applyFill="1" applyBorder="1" applyAlignment="1">
      <alignment horizontal="center" vertical="center" shrinkToFit="1"/>
    </xf>
    <xf numFmtId="0" fontId="0" fillId="0" borderId="4" xfId="0" applyFill="1" applyBorder="1" applyAlignment="1">
      <alignment horizontal="center" vertical="center" shrinkToFit="1"/>
    </xf>
    <xf numFmtId="176" fontId="0" fillId="0" borderId="5" xfId="0" applyNumberFormat="1" applyFill="1" applyBorder="1" applyAlignment="1">
      <alignment horizontal="center" vertical="center" shrinkToFit="1"/>
    </xf>
    <xf numFmtId="176" fontId="0" fillId="0" borderId="6" xfId="0" applyNumberFormat="1" applyFill="1" applyBorder="1" applyAlignment="1">
      <alignment horizontal="center" vertical="center" shrinkToFit="1"/>
    </xf>
    <xf numFmtId="176" fontId="0" fillId="0" borderId="7" xfId="0" applyNumberFormat="1" applyFill="1" applyBorder="1" applyAlignment="1">
      <alignment horizontal="center" vertical="center" shrinkToFit="1"/>
    </xf>
    <xf numFmtId="176" fontId="0" fillId="0" borderId="8" xfId="0" applyNumberFormat="1" applyFill="1" applyBorder="1" applyAlignment="1">
      <alignment horizontal="center" vertical="center" shrinkToFit="1"/>
    </xf>
    <xf numFmtId="0" fontId="0" fillId="0" borderId="0" xfId="0" applyFill="1" applyBorder="1" applyAlignment="1">
      <alignment horizontal="center" vertical="center" shrinkToFit="1"/>
    </xf>
    <xf numFmtId="176" fontId="0" fillId="0" borderId="9" xfId="0" applyNumberFormat="1" applyFill="1" applyBorder="1" applyAlignment="1">
      <alignment horizontal="center" vertical="center" shrinkToFit="1"/>
    </xf>
    <xf numFmtId="176" fontId="0" fillId="0" borderId="2" xfId="0" applyNumberFormat="1" applyFill="1" applyBorder="1" applyAlignment="1">
      <alignment horizontal="center"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9" xfId="0" applyBorder="1" applyAlignment="1">
      <alignment vertical="center" shrinkToFit="1"/>
    </xf>
    <xf numFmtId="0" fontId="0" fillId="0" borderId="6" xfId="0" applyBorder="1" applyAlignment="1">
      <alignment vertical="center" shrinkToFit="1"/>
    </xf>
    <xf numFmtId="0" fontId="0" fillId="0" borderId="28" xfId="0" applyBorder="1" applyAlignment="1">
      <alignment vertical="center" shrinkToFit="1"/>
    </xf>
    <xf numFmtId="0" fontId="8" fillId="0" borderId="0" xfId="0" applyFont="1" applyAlignment="1">
      <alignment vertical="center" shrinkToFit="1"/>
    </xf>
    <xf numFmtId="0" fontId="8" fillId="0" borderId="0" xfId="0" applyFont="1" applyBorder="1" applyAlignment="1">
      <alignment vertical="center" shrinkToFit="1"/>
    </xf>
    <xf numFmtId="176" fontId="0" fillId="0" borderId="11" xfId="0" applyNumberFormat="1" applyFill="1" applyBorder="1" applyAlignment="1">
      <alignment horizontal="center" vertical="center" shrinkToFit="1"/>
    </xf>
    <xf numFmtId="0" fontId="9" fillId="0" borderId="0" xfId="2" applyFont="1" applyFill="1" applyAlignment="1">
      <alignment vertical="center" shrinkToFit="1"/>
    </xf>
    <xf numFmtId="0" fontId="8" fillId="0" borderId="0" xfId="0" applyFont="1" applyAlignment="1">
      <alignment horizontal="left" vertical="center" wrapText="1"/>
    </xf>
    <xf numFmtId="0" fontId="9" fillId="0" borderId="0" xfId="2" applyFont="1" applyFill="1" applyAlignment="1">
      <alignment horizontal="left" vertical="center" shrinkToFi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0" fillId="0" borderId="0" xfId="1" applyFont="1" applyAlignment="1">
      <alignment vertical="center"/>
    </xf>
    <xf numFmtId="0" fontId="6" fillId="0" borderId="0" xfId="0" applyFont="1" applyAlignment="1">
      <alignment vertical="center"/>
    </xf>
    <xf numFmtId="0" fontId="0" fillId="0" borderId="26"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shrinkToFit="1"/>
    </xf>
    <xf numFmtId="0" fontId="0" fillId="0" borderId="0" xfId="0" applyAlignment="1">
      <alignment shrinkToFit="1"/>
    </xf>
    <xf numFmtId="0" fontId="24" fillId="0" borderId="0" xfId="0" applyFont="1" applyAlignment="1">
      <alignment shrinkToFit="1"/>
    </xf>
    <xf numFmtId="0" fontId="7" fillId="0" borderId="0" xfId="0" applyFont="1" applyAlignment="1">
      <alignment shrinkToFit="1"/>
    </xf>
    <xf numFmtId="0" fontId="3" fillId="0" borderId="0" xfId="0" applyFont="1" applyAlignment="1">
      <alignment horizontal="left" shrinkToFit="1"/>
    </xf>
    <xf numFmtId="176" fontId="7" fillId="0" borderId="10"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7" fillId="0" borderId="15" xfId="0" applyNumberFormat="1" applyFont="1" applyBorder="1" applyAlignment="1">
      <alignment horizontal="center" vertical="center" shrinkToFit="1"/>
    </xf>
    <xf numFmtId="176" fontId="0" fillId="0" borderId="13" xfId="0" applyNumberFormat="1" applyBorder="1" applyAlignment="1">
      <alignment horizontal="center" vertical="center" shrinkToFit="1"/>
    </xf>
    <xf numFmtId="176" fontId="7" fillId="0" borderId="14" xfId="0" applyNumberFormat="1" applyFont="1" applyBorder="1" applyAlignment="1">
      <alignment horizontal="center" vertical="center" shrinkToFit="1"/>
    </xf>
    <xf numFmtId="20" fontId="0" fillId="0" borderId="0" xfId="0" applyNumberFormat="1" applyBorder="1" applyAlignment="1">
      <alignment horizontal="center" shrinkToFit="1"/>
    </xf>
    <xf numFmtId="176" fontId="26" fillId="2" borderId="26" xfId="0" applyNumberFormat="1" applyFont="1" applyFill="1" applyBorder="1" applyAlignment="1">
      <alignment horizontal="center" vertical="center" shrinkToFit="1"/>
    </xf>
    <xf numFmtId="0" fontId="26" fillId="2" borderId="27" xfId="0" applyFont="1" applyFill="1" applyBorder="1" applyAlignment="1">
      <alignment horizontal="center" vertical="center" shrinkToFit="1"/>
    </xf>
    <xf numFmtId="176" fontId="26" fillId="2" borderId="28" xfId="0" applyNumberFormat="1" applyFont="1" applyFill="1" applyBorder="1" applyAlignment="1">
      <alignment horizontal="center" vertical="center" shrinkToFit="1"/>
    </xf>
    <xf numFmtId="176" fontId="26" fillId="2" borderId="3" xfId="0" applyNumberFormat="1" applyFont="1" applyFill="1" applyBorder="1" applyAlignment="1">
      <alignment horizontal="center" vertical="center" shrinkToFit="1"/>
    </xf>
    <xf numFmtId="0" fontId="26" fillId="2" borderId="4" xfId="0" applyFont="1" applyFill="1" applyBorder="1" applyAlignment="1">
      <alignment horizontal="center" vertical="center" shrinkToFit="1"/>
    </xf>
    <xf numFmtId="176" fontId="26" fillId="2" borderId="5" xfId="0" applyNumberFormat="1" applyFont="1" applyFill="1" applyBorder="1" applyAlignment="1">
      <alignment horizontal="center" vertical="center" shrinkToFit="1"/>
    </xf>
    <xf numFmtId="176" fontId="26" fillId="0" borderId="29" xfId="0" applyNumberFormat="1" applyFont="1" applyBorder="1" applyAlignment="1">
      <alignment horizontal="center" vertical="center" shrinkToFit="1"/>
    </xf>
    <xf numFmtId="0" fontId="26" fillId="0" borderId="0" xfId="0" applyFont="1" applyBorder="1" applyAlignment="1">
      <alignment horizontal="center" vertical="center" shrinkToFit="1"/>
    </xf>
    <xf numFmtId="176" fontId="26" fillId="0" borderId="9" xfId="0" applyNumberFormat="1" applyFont="1" applyBorder="1" applyAlignment="1">
      <alignment horizontal="center" vertical="center" shrinkToFit="1"/>
    </xf>
    <xf numFmtId="176" fontId="26" fillId="0" borderId="27" xfId="0" applyNumberFormat="1" applyFont="1" applyBorder="1" applyAlignment="1">
      <alignment horizontal="center" vertical="center" shrinkToFit="1"/>
    </xf>
    <xf numFmtId="0" fontId="26" fillId="0" borderId="27" xfId="0" applyFont="1" applyBorder="1" applyAlignment="1">
      <alignment horizontal="center" vertical="center" shrinkToFit="1"/>
    </xf>
    <xf numFmtId="176" fontId="26" fillId="0" borderId="26" xfId="0" applyNumberFormat="1" applyFont="1" applyBorder="1" applyAlignment="1">
      <alignment horizontal="center" vertical="center" shrinkToFit="1"/>
    </xf>
    <xf numFmtId="176" fontId="26" fillId="0" borderId="28" xfId="0" applyNumberFormat="1" applyFont="1" applyBorder="1" applyAlignment="1">
      <alignment horizontal="center" vertical="center" shrinkToFit="1"/>
    </xf>
    <xf numFmtId="176" fontId="26" fillId="0" borderId="0" xfId="0" applyNumberFormat="1" applyFont="1" applyBorder="1" applyAlignment="1">
      <alignment horizontal="center" vertical="center" shrinkToFit="1"/>
    </xf>
    <xf numFmtId="0" fontId="27" fillId="2" borderId="0" xfId="0" applyFont="1" applyFill="1" applyBorder="1" applyAlignment="1">
      <alignment horizontal="center" vertical="center" shrinkToFit="1"/>
    </xf>
    <xf numFmtId="0" fontId="25" fillId="0" borderId="0" xfId="0" applyFont="1"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shrinkToFit="1"/>
    </xf>
    <xf numFmtId="0" fontId="0" fillId="0" borderId="0" xfId="0" applyBorder="1" applyAlignment="1">
      <alignment horizontal="center" vertical="center" shrinkToFit="1"/>
    </xf>
    <xf numFmtId="0" fontId="0" fillId="0" borderId="0" xfId="0" applyAlignment="1">
      <alignment horizontal="center" shrinkToFit="1"/>
    </xf>
    <xf numFmtId="0" fontId="0" fillId="0" borderId="0" xfId="0" applyAlignment="1"/>
    <xf numFmtId="0" fontId="0" fillId="0" borderId="0" xfId="0" applyBorder="1" applyAlignment="1">
      <alignment horizontal="left" vertical="center"/>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shrinkToFit="1"/>
    </xf>
    <xf numFmtId="0" fontId="0" fillId="0" borderId="0" xfId="0" applyBorder="1" applyAlignment="1">
      <alignment horizontal="center" vertical="center"/>
    </xf>
    <xf numFmtId="0" fontId="0" fillId="0" borderId="0" xfId="0" applyBorder="1" applyAlignment="1">
      <alignment horizontal="center" vertical="center" shrinkToFit="1"/>
    </xf>
    <xf numFmtId="0" fontId="7" fillId="0" borderId="0" xfId="0" applyFont="1" applyAlignment="1">
      <alignment vertical="center"/>
    </xf>
    <xf numFmtId="0" fontId="30" fillId="0" borderId="0" xfId="0" applyFont="1" applyFill="1" applyAlignment="1">
      <alignment horizontal="center"/>
    </xf>
    <xf numFmtId="0" fontId="31" fillId="0" borderId="0" xfId="0" applyFont="1" applyFill="1" applyAlignment="1">
      <alignment horizontal="center"/>
    </xf>
    <xf numFmtId="0" fontId="3" fillId="0" borderId="0" xfId="0" applyFont="1" applyAlignment="1">
      <alignment vertical="center"/>
    </xf>
    <xf numFmtId="0" fontId="7" fillId="0" borderId="0" xfId="0" applyFont="1" applyAlignment="1">
      <alignment horizontal="center" vertical="center"/>
    </xf>
    <xf numFmtId="0" fontId="3" fillId="0" borderId="0" xfId="0" applyFont="1" applyBorder="1" applyAlignment="1">
      <alignment vertical="center"/>
    </xf>
    <xf numFmtId="0" fontId="32" fillId="0" borderId="0" xfId="0" applyFont="1" applyAlignment="1">
      <alignment horizontal="center" vertical="center" wrapText="1"/>
    </xf>
    <xf numFmtId="0" fontId="3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34" fillId="13" borderId="0"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3"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7" fillId="0" borderId="0" xfId="0" applyFont="1" applyFill="1" applyBorder="1" applyAlignment="1">
      <alignment horizontal="center" vertical="center"/>
    </xf>
    <xf numFmtId="20" fontId="7" fillId="0" borderId="0" xfId="0" applyNumberFormat="1"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0" xfId="0" applyFont="1" applyAlignment="1">
      <alignment vertical="center" shrinkToFit="1"/>
    </xf>
    <xf numFmtId="0" fontId="7"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7" fillId="0" borderId="0" xfId="0" applyFont="1" applyFill="1" applyAlignment="1">
      <alignment vertical="center" shrinkToFit="1"/>
    </xf>
    <xf numFmtId="0" fontId="7" fillId="0" borderId="0" xfId="0" applyFont="1" applyFill="1" applyAlignment="1">
      <alignment horizontal="center" vertical="center" shrinkToFit="1"/>
    </xf>
    <xf numFmtId="0" fontId="7" fillId="0" borderId="0" xfId="0" applyFont="1" applyFill="1" applyAlignment="1">
      <alignment horizontal="center" vertical="center"/>
    </xf>
    <xf numFmtId="0" fontId="4" fillId="0" borderId="0" xfId="0" applyFont="1" applyFill="1" applyBorder="1" applyAlignment="1">
      <alignment horizontal="center" vertical="center" shrinkToFit="1"/>
    </xf>
    <xf numFmtId="20" fontId="7" fillId="0" borderId="0" xfId="0" applyNumberFormat="1" applyFont="1" applyFill="1" applyBorder="1" applyAlignment="1">
      <alignment horizontal="center" vertical="center"/>
    </xf>
    <xf numFmtId="0" fontId="3" fillId="0"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34" fillId="0" borderId="0" xfId="0" applyFont="1" applyFill="1" applyAlignment="1">
      <alignment horizontal="left"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34" fillId="0" borderId="0" xfId="0" applyFont="1" applyFill="1" applyBorder="1" applyAlignment="1">
      <alignment horizontal="left" vertical="center"/>
    </xf>
    <xf numFmtId="0" fontId="7" fillId="0" borderId="29" xfId="0" applyFont="1" applyBorder="1" applyAlignment="1">
      <alignment vertical="center"/>
    </xf>
    <xf numFmtId="20" fontId="0" fillId="0" borderId="0" xfId="0" applyNumberFormat="1" applyFont="1" applyBorder="1" applyAlignment="1">
      <alignment vertical="center" shrinkToFit="1"/>
    </xf>
    <xf numFmtId="20" fontId="0" fillId="0" borderId="0" xfId="0" applyNumberFormat="1"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20" fontId="0" fillId="0" borderId="0" xfId="0" applyNumberFormat="1" applyBorder="1" applyAlignment="1">
      <alignment vertical="center"/>
    </xf>
    <xf numFmtId="20" fontId="0" fillId="0" borderId="0" xfId="0" applyNumberFormat="1" applyBorder="1" applyAlignment="1">
      <alignment vertical="center" shrinkToFit="1"/>
    </xf>
    <xf numFmtId="20" fontId="8" fillId="0" borderId="0" xfId="0" applyNumberFormat="1" applyFont="1" applyBorder="1" applyAlignment="1">
      <alignment horizontal="left" vertical="center" shrinkToFit="1"/>
    </xf>
    <xf numFmtId="20" fontId="0" fillId="0" borderId="0" xfId="0" applyNumberFormat="1" applyFont="1" applyBorder="1" applyAlignment="1">
      <alignment horizontal="center" vertical="center" shrinkToFit="1"/>
    </xf>
    <xf numFmtId="0" fontId="0" fillId="0" borderId="0" xfId="0" applyFont="1" applyAlignment="1">
      <alignment vertical="center" shrinkToFit="1"/>
    </xf>
    <xf numFmtId="177" fontId="0" fillId="0" borderId="0" xfId="0" applyNumberFormat="1" applyBorder="1" applyAlignment="1">
      <alignment horizontal="center" vertical="center"/>
    </xf>
    <xf numFmtId="176" fontId="0" fillId="0" borderId="0" xfId="0" applyNumberFormat="1" applyBorder="1" applyAlignment="1">
      <alignment horizontal="center" vertical="center"/>
    </xf>
    <xf numFmtId="0" fontId="8" fillId="0" borderId="0" xfId="0" applyFont="1" applyFill="1" applyBorder="1" applyAlignment="1">
      <alignment horizontal="center" vertical="center" shrinkToFit="1"/>
    </xf>
    <xf numFmtId="176" fontId="0" fillId="0" borderId="0" xfId="0" applyNumberFormat="1" applyBorder="1" applyAlignment="1">
      <alignment vertical="center"/>
    </xf>
    <xf numFmtId="0" fontId="0" fillId="0" borderId="0" xfId="0" applyBorder="1" applyAlignment="1">
      <alignment vertical="center"/>
    </xf>
    <xf numFmtId="0" fontId="0" fillId="0" borderId="0" xfId="0" applyFont="1" applyBorder="1" applyAlignment="1">
      <alignment vertical="center" shrinkToFit="1"/>
    </xf>
    <xf numFmtId="0" fontId="0" fillId="0" borderId="0" xfId="0" applyBorder="1" applyAlignment="1">
      <alignment horizontal="center" vertical="center" shrinkToFit="1"/>
    </xf>
    <xf numFmtId="20" fontId="0" fillId="0" borderId="0" xfId="0" applyNumberFormat="1" applyBorder="1" applyAlignment="1">
      <alignment horizontal="center" vertical="center"/>
    </xf>
    <xf numFmtId="0" fontId="0" fillId="0" borderId="27" xfId="0" applyBorder="1" applyAlignment="1">
      <alignment vertical="center" shrinkToFit="1"/>
    </xf>
    <xf numFmtId="176" fontId="0" fillId="10" borderId="10" xfId="0" applyNumberFormat="1" applyFill="1" applyBorder="1" applyAlignment="1">
      <alignment horizontal="center" vertical="center"/>
    </xf>
    <xf numFmtId="176" fontId="0" fillId="10" borderId="11" xfId="0" applyNumberFormat="1" applyFill="1" applyBorder="1" applyAlignment="1">
      <alignment horizontal="center" vertical="center"/>
    </xf>
    <xf numFmtId="176" fontId="0" fillId="10" borderId="12" xfId="0" applyNumberFormat="1" applyFill="1" applyBorder="1" applyAlignment="1">
      <alignment horizontal="center" vertical="center"/>
    </xf>
    <xf numFmtId="176" fontId="0" fillId="10" borderId="15" xfId="0" applyNumberFormat="1" applyFill="1" applyBorder="1" applyAlignment="1">
      <alignment horizontal="center" vertical="center"/>
    </xf>
    <xf numFmtId="176" fontId="0" fillId="10" borderId="13" xfId="0" applyNumberFormat="1" applyFill="1" applyBorder="1" applyAlignment="1">
      <alignment horizontal="center" vertical="center"/>
    </xf>
    <xf numFmtId="176" fontId="0" fillId="10" borderId="14" xfId="0" applyNumberFormat="1" applyFill="1" applyBorder="1" applyAlignment="1">
      <alignment horizontal="center" vertical="center"/>
    </xf>
    <xf numFmtId="176" fontId="0" fillId="18" borderId="10" xfId="0" applyNumberFormat="1" applyFill="1" applyBorder="1" applyAlignment="1">
      <alignment horizontal="center" vertical="center"/>
    </xf>
    <xf numFmtId="176" fontId="0" fillId="18" borderId="11" xfId="0" applyNumberFormat="1" applyFill="1" applyBorder="1" applyAlignment="1">
      <alignment horizontal="center" vertical="center"/>
    </xf>
    <xf numFmtId="176" fontId="0" fillId="18" borderId="12" xfId="0" applyNumberFormat="1" applyFill="1" applyBorder="1" applyAlignment="1">
      <alignment horizontal="center" vertical="center"/>
    </xf>
    <xf numFmtId="176" fontId="0" fillId="18" borderId="15" xfId="0" applyNumberFormat="1" applyFill="1" applyBorder="1" applyAlignment="1">
      <alignment horizontal="center" vertical="center"/>
    </xf>
    <xf numFmtId="176" fontId="0" fillId="18" borderId="13" xfId="0" applyNumberFormat="1" applyFill="1" applyBorder="1" applyAlignment="1">
      <alignment horizontal="center" vertical="center"/>
    </xf>
    <xf numFmtId="176" fontId="0" fillId="18" borderId="14" xfId="0" applyNumberFormat="1" applyFill="1" applyBorder="1" applyAlignment="1">
      <alignment horizontal="center" vertical="center"/>
    </xf>
    <xf numFmtId="176" fontId="0" fillId="18" borderId="26" xfId="0" applyNumberFormat="1" applyFill="1" applyBorder="1" applyAlignment="1">
      <alignment horizontal="center" vertical="center"/>
    </xf>
    <xf numFmtId="0" fontId="0" fillId="18" borderId="27" xfId="0" applyFill="1" applyBorder="1" applyAlignment="1">
      <alignment horizontal="center" vertical="center"/>
    </xf>
    <xf numFmtId="176" fontId="0" fillId="18" borderId="28" xfId="0" applyNumberFormat="1" applyFill="1" applyBorder="1" applyAlignment="1">
      <alignment horizontal="center" vertical="center"/>
    </xf>
    <xf numFmtId="176" fontId="0" fillId="18" borderId="3" xfId="0" applyNumberFormat="1" applyFill="1" applyBorder="1" applyAlignment="1">
      <alignment horizontal="center" vertical="center"/>
    </xf>
    <xf numFmtId="0" fontId="0" fillId="18" borderId="4" xfId="0" applyFill="1" applyBorder="1" applyAlignment="1">
      <alignment horizontal="center" vertical="center"/>
    </xf>
    <xf numFmtId="176" fontId="0" fillId="18" borderId="5" xfId="0" applyNumberFormat="1" applyFill="1" applyBorder="1" applyAlignment="1">
      <alignment horizontal="center" vertical="center"/>
    </xf>
    <xf numFmtId="176" fontId="0" fillId="18" borderId="4" xfId="0" applyNumberFormat="1" applyFill="1" applyBorder="1" applyAlignment="1">
      <alignment horizontal="center" vertical="center"/>
    </xf>
    <xf numFmtId="176" fontId="0" fillId="18" borderId="27" xfId="0" applyNumberFormat="1" applyFill="1" applyBorder="1" applyAlignment="1">
      <alignment horizontal="center" vertical="center"/>
    </xf>
    <xf numFmtId="176" fontId="0" fillId="18" borderId="29" xfId="0" applyNumberFormat="1" applyFill="1" applyBorder="1" applyAlignment="1">
      <alignment horizontal="center" vertical="center"/>
    </xf>
    <xf numFmtId="0" fontId="0" fillId="18" borderId="0" xfId="0" applyFill="1" applyBorder="1" applyAlignment="1">
      <alignment horizontal="center" vertical="center"/>
    </xf>
    <xf numFmtId="176" fontId="0" fillId="18" borderId="9" xfId="0" applyNumberFormat="1" applyFill="1" applyBorder="1" applyAlignment="1">
      <alignment horizontal="center" vertical="center"/>
    </xf>
    <xf numFmtId="176" fontId="0" fillId="18" borderId="26" xfId="0" applyNumberFormat="1" applyFill="1" applyBorder="1" applyAlignment="1">
      <alignment vertical="center"/>
    </xf>
    <xf numFmtId="176" fontId="0" fillId="18" borderId="28" xfId="0" applyNumberFormat="1" applyFill="1" applyBorder="1" applyAlignment="1">
      <alignment vertical="center"/>
    </xf>
    <xf numFmtId="176" fontId="0" fillId="10" borderId="26" xfId="0" applyNumberFormat="1" applyFill="1" applyBorder="1" applyAlignment="1">
      <alignment horizontal="center" vertical="center"/>
    </xf>
    <xf numFmtId="0" fontId="0" fillId="10" borderId="27" xfId="0" applyFill="1" applyBorder="1" applyAlignment="1">
      <alignment horizontal="center" vertical="center"/>
    </xf>
    <xf numFmtId="176" fontId="0" fillId="10" borderId="28" xfId="0" applyNumberFormat="1" applyFill="1" applyBorder="1" applyAlignment="1">
      <alignment horizontal="center" vertical="center"/>
    </xf>
    <xf numFmtId="176" fontId="0" fillId="10" borderId="3" xfId="0" applyNumberFormat="1" applyFill="1" applyBorder="1" applyAlignment="1">
      <alignment horizontal="center" vertical="center"/>
    </xf>
    <xf numFmtId="0" fontId="0" fillId="10" borderId="4" xfId="0" applyFill="1" applyBorder="1" applyAlignment="1">
      <alignment horizontal="center" vertical="center"/>
    </xf>
    <xf numFmtId="176" fontId="0" fillId="10" borderId="5" xfId="0" applyNumberFormat="1" applyFill="1" applyBorder="1" applyAlignment="1">
      <alignment horizontal="center" vertical="center"/>
    </xf>
    <xf numFmtId="176" fontId="0" fillId="10" borderId="4" xfId="0" applyNumberFormat="1" applyFill="1" applyBorder="1" applyAlignment="1">
      <alignment horizontal="center" vertical="center"/>
    </xf>
    <xf numFmtId="176" fontId="0" fillId="10" borderId="27" xfId="0" applyNumberFormat="1" applyFill="1" applyBorder="1" applyAlignment="1">
      <alignment horizontal="center" vertical="center"/>
    </xf>
    <xf numFmtId="176" fontId="0" fillId="10" borderId="29" xfId="0" applyNumberFormat="1" applyFill="1" applyBorder="1" applyAlignment="1">
      <alignment horizontal="center" vertical="center"/>
    </xf>
    <xf numFmtId="0" fontId="0" fillId="10" borderId="0" xfId="0" applyFill="1" applyBorder="1" applyAlignment="1">
      <alignment horizontal="center" vertical="center"/>
    </xf>
    <xf numFmtId="176" fontId="0" fillId="10" borderId="9" xfId="0" applyNumberFormat="1" applyFill="1" applyBorder="1" applyAlignment="1">
      <alignment horizontal="center" vertical="center"/>
    </xf>
    <xf numFmtId="176" fontId="0" fillId="10" borderId="26" xfId="0" applyNumberFormat="1" applyFill="1" applyBorder="1" applyAlignment="1">
      <alignment vertical="center"/>
    </xf>
    <xf numFmtId="176" fontId="0" fillId="10" borderId="28" xfId="0" applyNumberFormat="1" applyFill="1" applyBorder="1" applyAlignment="1">
      <alignment vertical="center"/>
    </xf>
    <xf numFmtId="0" fontId="0" fillId="10" borderId="27" xfId="0" applyFill="1" applyBorder="1" applyAlignment="1">
      <alignment vertical="center"/>
    </xf>
    <xf numFmtId="0" fontId="0" fillId="10" borderId="10" xfId="0" applyFill="1" applyBorder="1" applyAlignment="1">
      <alignment vertical="center" shrinkToFit="1"/>
    </xf>
    <xf numFmtId="0" fontId="0" fillId="18" borderId="10" xfId="0" applyFill="1" applyBorder="1" applyAlignment="1">
      <alignment vertical="center" shrinkToFit="1"/>
    </xf>
    <xf numFmtId="0" fontId="0" fillId="0" borderId="0" xfId="0" applyBorder="1" applyAlignment="1">
      <alignment vertical="center" textRotation="90" shrinkToFit="1"/>
    </xf>
    <xf numFmtId="177" fontId="11" fillId="0" borderId="0" xfId="0" applyNumberFormat="1" applyFont="1" applyBorder="1" applyAlignment="1">
      <alignment horizontal="left" vertical="top"/>
    </xf>
    <xf numFmtId="20" fontId="11" fillId="0" borderId="0" xfId="0" applyNumberFormat="1" applyFont="1" applyBorder="1" applyAlignment="1">
      <alignment horizontal="left" vertical="top"/>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7" fillId="0" borderId="0" xfId="0" applyFont="1" applyAlignment="1">
      <alignment horizontal="center" vertical="center"/>
    </xf>
    <xf numFmtId="0" fontId="7" fillId="2" borderId="11"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0" xfId="0" applyFont="1" applyBorder="1" applyAlignment="1">
      <alignment horizontal="center" vertical="center" shrinkToFit="1"/>
    </xf>
    <xf numFmtId="0" fontId="39" fillId="0" borderId="0" xfId="0" applyFont="1" applyAlignment="1">
      <alignment horizontal="left" vertical="center" wrapText="1"/>
    </xf>
    <xf numFmtId="0" fontId="40" fillId="0" borderId="0" xfId="0" applyFont="1" applyAlignment="1">
      <alignment vertical="center"/>
    </xf>
    <xf numFmtId="0" fontId="0" fillId="2" borderId="0" xfId="0" applyFill="1" applyBorder="1" applyAlignment="1">
      <alignment horizontal="center" vertical="center"/>
    </xf>
    <xf numFmtId="20" fontId="0" fillId="2" borderId="0" xfId="0" applyNumberFormat="1" applyFill="1" applyBorder="1" applyAlignment="1">
      <alignment horizontal="center" vertical="center"/>
    </xf>
    <xf numFmtId="0" fontId="0" fillId="0" borderId="27" xfId="0" applyFill="1" applyBorder="1" applyAlignment="1">
      <alignment vertical="center" shrinkToFit="1"/>
    </xf>
    <xf numFmtId="176" fontId="7" fillId="0" borderId="26" xfId="0" applyNumberFormat="1" applyFont="1" applyFill="1" applyBorder="1" applyAlignment="1">
      <alignment horizontal="right" vertical="center"/>
    </xf>
    <xf numFmtId="176" fontId="0" fillId="0" borderId="27" xfId="0" applyNumberFormat="1" applyFill="1" applyBorder="1" applyAlignment="1">
      <alignment horizontal="center" vertical="center"/>
    </xf>
    <xf numFmtId="176" fontId="7" fillId="0" borderId="28" xfId="0" applyNumberFormat="1" applyFont="1" applyFill="1" applyBorder="1" applyAlignment="1">
      <alignment horizontal="right" vertical="center"/>
    </xf>
    <xf numFmtId="0" fontId="0" fillId="0" borderId="62" xfId="0" applyFill="1" applyBorder="1" applyAlignment="1">
      <alignment horizontal="center" vertical="center" shrinkToFit="1"/>
    </xf>
    <xf numFmtId="176" fontId="7" fillId="0" borderId="35" xfId="0" applyNumberFormat="1" applyFont="1" applyFill="1" applyBorder="1" applyAlignment="1">
      <alignment horizontal="right" vertical="center"/>
    </xf>
    <xf numFmtId="176" fontId="0" fillId="0" borderId="62" xfId="0" applyNumberFormat="1" applyFill="1" applyBorder="1" applyAlignment="1">
      <alignment horizontal="center" vertical="center"/>
    </xf>
    <xf numFmtId="176" fontId="7" fillId="0" borderId="65" xfId="0" applyNumberFormat="1" applyFont="1" applyFill="1" applyBorder="1" applyAlignment="1">
      <alignment horizontal="center" vertical="center"/>
    </xf>
    <xf numFmtId="0" fontId="0" fillId="0" borderId="46" xfId="0" applyFill="1" applyBorder="1" applyAlignment="1">
      <alignment vertical="center" shrinkToFit="1"/>
    </xf>
    <xf numFmtId="176" fontId="7" fillId="0" borderId="49" xfId="0" applyNumberFormat="1" applyFont="1" applyFill="1" applyBorder="1" applyAlignment="1">
      <alignment horizontal="right" vertical="center"/>
    </xf>
    <xf numFmtId="176" fontId="0" fillId="0" borderId="46" xfId="0" applyNumberFormat="1" applyFill="1" applyBorder="1" applyAlignment="1">
      <alignment horizontal="center" vertical="center"/>
    </xf>
    <xf numFmtId="176" fontId="7" fillId="0" borderId="47" xfId="0" applyNumberFormat="1" applyFont="1" applyFill="1" applyBorder="1" applyAlignment="1">
      <alignment horizontal="right" vertical="center"/>
    </xf>
    <xf numFmtId="0" fontId="0" fillId="0" borderId="0" xfId="0" applyFill="1">
      <alignment vertical="center"/>
    </xf>
    <xf numFmtId="0" fontId="0" fillId="0" borderId="0" xfId="0" applyFill="1" applyBorder="1" applyAlignment="1">
      <alignment vertical="center" shrinkToFit="1"/>
    </xf>
    <xf numFmtId="176" fontId="7" fillId="0" borderId="0" xfId="0" applyNumberFormat="1" applyFont="1" applyFill="1" applyBorder="1" applyAlignment="1">
      <alignment horizontal="right" vertical="center"/>
    </xf>
    <xf numFmtId="176" fontId="0" fillId="0" borderId="0" xfId="0" applyNumberFormat="1" applyFill="1" applyBorder="1" applyAlignment="1">
      <alignment horizontal="center" vertical="center"/>
    </xf>
    <xf numFmtId="0" fontId="0" fillId="0" borderId="0"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43" fillId="6" borderId="0" xfId="0" applyFont="1" applyFill="1" applyBorder="1" applyAlignment="1">
      <alignment vertical="center"/>
    </xf>
    <xf numFmtId="0" fontId="0" fillId="6" borderId="0" xfId="0" applyFill="1">
      <alignment vertical="center"/>
    </xf>
    <xf numFmtId="0" fontId="0" fillId="0" borderId="28" xfId="0" applyBorder="1">
      <alignment vertical="center"/>
    </xf>
    <xf numFmtId="0" fontId="0" fillId="0" borderId="10" xfId="0" applyBorder="1">
      <alignment vertical="center"/>
    </xf>
    <xf numFmtId="0" fontId="0" fillId="0" borderId="11" xfId="0" applyBorder="1">
      <alignment vertical="center"/>
    </xf>
    <xf numFmtId="0" fontId="46" fillId="6" borderId="0" xfId="0" applyFont="1" applyFill="1" applyAlignment="1">
      <alignment vertical="center"/>
    </xf>
    <xf numFmtId="0" fontId="43" fillId="6" borderId="0" xfId="0" applyFont="1" applyFill="1" applyBorder="1" applyAlignment="1">
      <alignment horizontal="right" vertical="center"/>
    </xf>
    <xf numFmtId="0" fontId="0" fillId="6" borderId="0" xfId="0" applyFill="1" applyAlignment="1">
      <alignment horizontal="center" vertical="center"/>
    </xf>
    <xf numFmtId="0" fontId="25" fillId="0" borderId="0" xfId="0" applyFont="1" applyBorder="1" applyAlignment="1">
      <alignment horizontal="left" vertical="center"/>
    </xf>
    <xf numFmtId="0" fontId="25" fillId="0" borderId="0" xfId="0" applyFont="1" applyAlignment="1">
      <alignment horizontal="left" vertical="center"/>
    </xf>
    <xf numFmtId="176" fontId="0" fillId="0" borderId="13" xfId="0" applyNumberFormat="1" applyBorder="1" applyAlignment="1">
      <alignment horizontal="right"/>
    </xf>
    <xf numFmtId="176" fontId="0" fillId="0" borderId="0" xfId="0" applyNumberFormat="1" applyAlignment="1">
      <alignment horizontal="left"/>
    </xf>
    <xf numFmtId="176" fontId="0" fillId="0" borderId="0" xfId="0" applyNumberFormat="1" applyAlignment="1">
      <alignment horizontal="right"/>
    </xf>
    <xf numFmtId="176" fontId="0" fillId="0" borderId="0" xfId="0" applyNumberFormat="1" applyBorder="1" applyAlignment="1">
      <alignment horizontal="left"/>
    </xf>
    <xf numFmtId="0" fontId="0" fillId="0" borderId="26" xfId="0" applyBorder="1">
      <alignment vertical="center"/>
    </xf>
    <xf numFmtId="0" fontId="0" fillId="0" borderId="27" xfId="0" applyBorder="1">
      <alignment vertical="center"/>
    </xf>
    <xf numFmtId="0" fontId="0" fillId="0" borderId="99" xfId="0" applyBorder="1">
      <alignment vertical="center"/>
    </xf>
    <xf numFmtId="0" fontId="0" fillId="0" borderId="12" xfId="0" applyBorder="1">
      <alignment vertical="center"/>
    </xf>
    <xf numFmtId="0" fontId="7" fillId="0" borderId="0" xfId="0" applyFont="1" applyBorder="1" applyAlignment="1">
      <alignment horizontal="center" vertical="center" shrinkToFi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0" fillId="0" borderId="44" xfId="0" applyBorder="1">
      <alignment vertical="center"/>
    </xf>
    <xf numFmtId="0" fontId="0" fillId="0" borderId="57" xfId="0" applyBorder="1">
      <alignment vertical="center"/>
    </xf>
    <xf numFmtId="0" fontId="0" fillId="0" borderId="103" xfId="0" applyBorder="1">
      <alignment vertical="center"/>
    </xf>
    <xf numFmtId="0" fontId="0" fillId="0" borderId="102" xfId="0" applyBorder="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57" xfId="0" applyBorder="1" applyAlignment="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4" xfId="0" applyBorder="1" applyAlignment="1">
      <alignment horizontal="center" vertical="center"/>
    </xf>
    <xf numFmtId="0" fontId="9" fillId="0" borderId="97" xfId="0" applyFont="1" applyBorder="1" applyAlignment="1">
      <alignment horizontal="center" vertical="center"/>
    </xf>
    <xf numFmtId="0" fontId="9" fillId="0" borderId="108" xfId="0" applyFont="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shrinkToFit="1"/>
    </xf>
    <xf numFmtId="0" fontId="0" fillId="0" borderId="113" xfId="0" applyBorder="1">
      <alignment vertical="center"/>
    </xf>
    <xf numFmtId="0" fontId="9" fillId="0" borderId="124" xfId="0"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74" xfId="0" applyBorder="1">
      <alignment vertical="center"/>
    </xf>
    <xf numFmtId="0" fontId="9" fillId="0" borderId="126" xfId="0" applyFont="1"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9" fillId="0" borderId="128" xfId="0" applyFont="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75" xfId="0" applyBorder="1">
      <alignment vertical="center"/>
    </xf>
    <xf numFmtId="0" fontId="9" fillId="0" borderId="131" xfId="0" applyFont="1"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10" xfId="0" applyBorder="1" applyAlignment="1">
      <alignment horizontal="center" vertical="center" shrinkToFit="1"/>
    </xf>
    <xf numFmtId="0" fontId="0" fillId="0" borderId="113" xfId="0" applyBorder="1" applyAlignment="1">
      <alignment horizontal="center" vertical="center" shrinkToFit="1"/>
    </xf>
    <xf numFmtId="0" fontId="0" fillId="0" borderId="74" xfId="0" applyBorder="1" applyAlignment="1">
      <alignment horizontal="center" vertical="center" shrinkToFit="1"/>
    </xf>
    <xf numFmtId="0" fontId="8" fillId="0" borderId="27" xfId="0" applyFont="1" applyBorder="1" applyAlignment="1">
      <alignment vertical="center"/>
    </xf>
    <xf numFmtId="0" fontId="1" fillId="0" borderId="27" xfId="0" applyFont="1" applyBorder="1" applyAlignment="1">
      <alignment vertical="center"/>
    </xf>
    <xf numFmtId="0" fontId="0" fillId="0" borderId="14" xfId="0" applyBorder="1" applyAlignment="1">
      <alignment horizontal="center" vertical="center" wrapText="1" shrinkToFit="1"/>
    </xf>
    <xf numFmtId="0" fontId="26" fillId="0" borderId="0" xfId="0" applyFont="1" applyAlignment="1">
      <alignment vertical="center" shrinkToFit="1"/>
    </xf>
    <xf numFmtId="0" fontId="26" fillId="0" borderId="0" xfId="0" applyFont="1" applyAlignment="1">
      <alignment vertical="center"/>
    </xf>
    <xf numFmtId="0" fontId="26" fillId="0" borderId="0" xfId="0" applyNumberFormat="1" applyFont="1" applyAlignment="1">
      <alignment vertical="center"/>
    </xf>
    <xf numFmtId="0" fontId="0" fillId="0" borderId="2" xfId="0" applyFill="1" applyBorder="1" applyAlignment="1">
      <alignment horizontal="center" vertical="center" shrinkToFit="1"/>
    </xf>
    <xf numFmtId="0" fontId="0" fillId="0" borderId="0" xfId="0" applyBorder="1" applyAlignment="1">
      <alignment horizontal="center" vertical="center" shrinkToFit="1"/>
    </xf>
    <xf numFmtId="176" fontId="0" fillId="0" borderId="11" xfId="0" applyNumberFormat="1" applyFont="1" applyBorder="1" applyAlignment="1">
      <alignment horizontal="center" vertical="center" shrinkToFit="1"/>
    </xf>
    <xf numFmtId="176" fontId="0" fillId="0" borderId="11" xfId="0" applyNumberFormat="1" applyBorder="1" applyAlignment="1">
      <alignment horizontal="center" vertical="center" wrapText="1" shrinkToFit="1"/>
    </xf>
    <xf numFmtId="176" fontId="0" fillId="0" borderId="38" xfId="0" applyNumberFormat="1" applyFill="1" applyBorder="1" applyAlignment="1">
      <alignment horizontal="center" vertical="center" shrinkToFit="1"/>
    </xf>
    <xf numFmtId="176" fontId="0" fillId="0" borderId="46" xfId="0" applyNumberFormat="1" applyFill="1" applyBorder="1" applyAlignment="1">
      <alignment horizontal="center" vertical="center" shrinkToFit="1"/>
    </xf>
    <xf numFmtId="176" fontId="0" fillId="0" borderId="13" xfId="0" applyNumberFormat="1" applyFill="1" applyBorder="1" applyAlignment="1">
      <alignment horizontal="center" vertical="center" shrinkToFit="1"/>
    </xf>
    <xf numFmtId="176" fontId="0" fillId="0" borderId="0" xfId="0" applyNumberFormat="1" applyAlignment="1">
      <alignment horizontal="left" vertical="center" shrinkToFit="1"/>
    </xf>
    <xf numFmtId="176" fontId="0" fillId="0" borderId="0" xfId="0" applyNumberFormat="1" applyFont="1" applyBorder="1" applyAlignment="1">
      <alignment horizontal="left" vertical="center" shrinkToFit="1"/>
    </xf>
    <xf numFmtId="0" fontId="0" fillId="0" borderId="2" xfId="0" applyFont="1" applyBorder="1" applyAlignment="1">
      <alignment horizontal="left" vertical="center" shrinkToFit="1"/>
    </xf>
    <xf numFmtId="176" fontId="0" fillId="0" borderId="0" xfId="0" applyNumberFormat="1" applyFont="1" applyAlignment="1">
      <alignment horizontal="left" vertical="center" shrinkToFit="1"/>
    </xf>
    <xf numFmtId="0" fontId="7" fillId="0" borderId="27" xfId="0" applyFont="1" applyBorder="1" applyAlignment="1">
      <alignment horizontal="center" vertical="center"/>
    </xf>
    <xf numFmtId="0" fontId="7" fillId="2" borderId="46"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0" xfId="0" applyFont="1" applyAlignment="1"/>
    <xf numFmtId="0" fontId="7" fillId="0" borderId="0" xfId="0" applyFont="1" applyBorder="1" applyAlignment="1">
      <alignment horizontal="left" vertical="center"/>
    </xf>
    <xf numFmtId="49" fontId="3" fillId="0" borderId="0" xfId="0" applyNumberFormat="1" applyFont="1" applyAlignment="1">
      <alignment horizontal="lef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0" fontId="7" fillId="2" borderId="49"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20"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176" fontId="7" fillId="0" borderId="26" xfId="0" applyNumberFormat="1" applyFont="1" applyBorder="1" applyAlignment="1">
      <alignment horizontal="center" vertical="center"/>
    </xf>
    <xf numFmtId="176" fontId="7" fillId="0" borderId="28"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4" xfId="0" applyFont="1" applyBorder="1" applyAlignment="1">
      <alignment horizontal="center" vertical="center"/>
    </xf>
    <xf numFmtId="176" fontId="7" fillId="0" borderId="5"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2" borderId="3" xfId="0" applyNumberFormat="1" applyFont="1" applyFill="1" applyBorder="1" applyAlignment="1">
      <alignment horizontal="center" vertical="center"/>
    </xf>
    <xf numFmtId="0" fontId="7" fillId="2" borderId="4" xfId="0" applyFont="1" applyFill="1" applyBorder="1" applyAlignment="1">
      <alignment horizontal="center" vertical="center"/>
    </xf>
    <xf numFmtId="176" fontId="7" fillId="2" borderId="5"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27" xfId="0" applyFont="1" applyFill="1" applyBorder="1" applyAlignment="1">
      <alignment horizontal="center" vertical="center"/>
    </xf>
    <xf numFmtId="176" fontId="7" fillId="2" borderId="28"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9" xfId="0" applyNumberFormat="1" applyFont="1" applyFill="1" applyBorder="1" applyAlignment="1">
      <alignment horizontal="center" vertical="center"/>
    </xf>
    <xf numFmtId="0" fontId="7" fillId="2" borderId="0" xfId="0" applyFont="1" applyFill="1" applyBorder="1" applyAlignment="1">
      <alignment horizontal="center" vertical="center"/>
    </xf>
    <xf numFmtId="176" fontId="7" fillId="2" borderId="9"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0" borderId="26" xfId="0" applyNumberFormat="1" applyFont="1" applyBorder="1" applyAlignment="1">
      <alignment vertical="center"/>
    </xf>
    <xf numFmtId="176" fontId="7" fillId="0" borderId="28" xfId="0" applyNumberFormat="1" applyFont="1" applyBorder="1" applyAlignment="1">
      <alignment vertical="center"/>
    </xf>
    <xf numFmtId="0" fontId="1" fillId="0" borderId="0" xfId="0" applyFont="1" applyAlignment="1">
      <alignment horizontal="left"/>
    </xf>
    <xf numFmtId="0" fontId="3" fillId="0" borderId="0" xfId="0" applyFont="1" applyBorder="1" applyAlignment="1">
      <alignment horizontal="center"/>
    </xf>
    <xf numFmtId="177" fontId="7" fillId="2" borderId="0" xfId="0" applyNumberFormat="1" applyFont="1" applyFill="1" applyBorder="1" applyAlignment="1">
      <alignment horizontal="center" vertical="center" shrinkToFit="1"/>
    </xf>
    <xf numFmtId="177" fontId="7" fillId="0" borderId="0" xfId="0" applyNumberFormat="1" applyFont="1" applyBorder="1" applyAlignment="1">
      <alignment horizontal="center" vertical="center" shrinkToFit="1"/>
    </xf>
    <xf numFmtId="0" fontId="0" fillId="0" borderId="0" xfId="0" applyBorder="1" applyAlignment="1">
      <alignment horizontal="center" vertical="center"/>
    </xf>
    <xf numFmtId="0" fontId="11" fillId="0" borderId="27" xfId="0" applyFont="1" applyBorder="1" applyAlignment="1">
      <alignment horizontal="left" vertical="center"/>
    </xf>
    <xf numFmtId="0" fontId="12" fillId="0" borderId="0"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xf>
    <xf numFmtId="0" fontId="11" fillId="0" borderId="27" xfId="0" applyFont="1" applyBorder="1" applyAlignment="1">
      <alignment horizontal="left"/>
    </xf>
    <xf numFmtId="0" fontId="11" fillId="0" borderId="0" xfId="0" applyFont="1" applyAlignment="1">
      <alignment horizontal="left"/>
    </xf>
    <xf numFmtId="0" fontId="0" fillId="0" borderId="1" xfId="0" applyBorder="1" applyAlignment="1">
      <alignment horizontal="center" vertical="center" shrinkToFit="1"/>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97" xfId="0" applyFont="1" applyBorder="1" applyAlignment="1">
      <alignment horizontal="center" vertical="center"/>
    </xf>
    <xf numFmtId="0" fontId="0" fillId="0" borderId="114" xfId="0" applyBorder="1" applyAlignment="1">
      <alignment horizontal="center" vertical="center"/>
    </xf>
    <xf numFmtId="0" fontId="8" fillId="0" borderId="0" xfId="0" applyFont="1" applyAlignment="1"/>
    <xf numFmtId="0" fontId="0" fillId="0" borderId="10" xfId="0" applyBorder="1" applyAlignment="1">
      <alignment vertical="center"/>
    </xf>
    <xf numFmtId="0" fontId="0" fillId="0" borderId="0" xfId="0" applyBorder="1" applyAlignment="1"/>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xf>
    <xf numFmtId="0" fontId="4" fillId="0" borderId="0" xfId="0" applyFont="1" applyAlignment="1">
      <alignment vertical="center" wrapText="1"/>
    </xf>
    <xf numFmtId="0" fontId="0" fillId="0" borderId="0" xfId="0" applyBorder="1" applyAlignment="1">
      <alignment horizontal="center" vertical="center"/>
    </xf>
    <xf numFmtId="0" fontId="9" fillId="0" borderId="10"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8" fillId="0" borderId="13" xfId="0" applyFont="1" applyBorder="1" applyAlignment="1">
      <alignment vertical="center" shrinkToFit="1"/>
    </xf>
    <xf numFmtId="0" fontId="8" fillId="0" borderId="27" xfId="0" applyFont="1" applyBorder="1" applyAlignment="1">
      <alignment vertical="center" shrinkToFit="1"/>
    </xf>
    <xf numFmtId="0" fontId="0" fillId="7" borderId="0" xfId="0" applyFill="1" applyBorder="1" applyAlignment="1">
      <alignment shrinkToFit="1"/>
    </xf>
    <xf numFmtId="0" fontId="7" fillId="7" borderId="0" xfId="0" applyFont="1" applyFill="1" applyBorder="1" applyAlignment="1">
      <alignment shrinkToFit="1"/>
    </xf>
    <xf numFmtId="176" fontId="0" fillId="0" borderId="10" xfId="0" applyNumberFormat="1" applyFill="1" applyBorder="1" applyAlignment="1">
      <alignment horizontal="center" vertical="center" shrinkToFit="1"/>
    </xf>
    <xf numFmtId="176" fontId="0" fillId="0" borderId="12" xfId="0" applyNumberFormat="1" applyFill="1" applyBorder="1" applyAlignment="1">
      <alignment horizontal="center" vertical="center" shrinkToFit="1"/>
    </xf>
    <xf numFmtId="0" fontId="8" fillId="0" borderId="15" xfId="0" applyFont="1" applyBorder="1" applyAlignment="1">
      <alignment vertical="center" shrinkToFit="1"/>
    </xf>
    <xf numFmtId="0" fontId="8" fillId="0" borderId="14" xfId="0" applyFont="1" applyBorder="1" applyAlignment="1">
      <alignment vertical="center" shrinkToFit="1"/>
    </xf>
    <xf numFmtId="0" fontId="8" fillId="0" borderId="26" xfId="0" applyFont="1" applyBorder="1" applyAlignment="1">
      <alignment vertical="center" shrinkToFit="1"/>
    </xf>
    <xf numFmtId="0" fontId="8" fillId="0" borderId="28" xfId="0" applyFont="1" applyBorder="1" applyAlignment="1">
      <alignment vertical="center" shrinkToFit="1"/>
    </xf>
    <xf numFmtId="176" fontId="0" fillId="0" borderId="15" xfId="0" applyNumberFormat="1" applyFill="1" applyBorder="1" applyAlignment="1">
      <alignment horizontal="center" vertical="center" shrinkToFit="1"/>
    </xf>
    <xf numFmtId="176" fontId="0" fillId="0" borderId="99" xfId="0" applyNumberFormat="1" applyFill="1" applyBorder="1" applyAlignment="1">
      <alignment horizontal="center" vertical="center" shrinkToFit="1"/>
    </xf>
    <xf numFmtId="176" fontId="0" fillId="0" borderId="103" xfId="0" applyNumberFormat="1" applyFill="1" applyBorder="1" applyAlignment="1">
      <alignment horizontal="center" vertical="center" shrinkToFit="1"/>
    </xf>
    <xf numFmtId="176" fontId="0" fillId="0" borderId="41" xfId="0" applyNumberFormat="1" applyFill="1" applyBorder="1" applyAlignment="1">
      <alignment horizontal="center" vertical="center" shrinkToFit="1"/>
    </xf>
    <xf numFmtId="176" fontId="0" fillId="0" borderId="49" xfId="0" applyNumberFormat="1" applyFill="1" applyBorder="1" applyAlignment="1">
      <alignment horizontal="center" vertical="center" shrinkToFit="1"/>
    </xf>
    <xf numFmtId="176" fontId="0" fillId="0" borderId="112" xfId="0" applyNumberFormat="1" applyFill="1" applyBorder="1" applyAlignment="1">
      <alignment horizontal="center" vertical="center" shrinkToFit="1"/>
    </xf>
    <xf numFmtId="176" fontId="0" fillId="0" borderId="14" xfId="0" applyNumberFormat="1" applyFill="1" applyBorder="1" applyAlignment="1">
      <alignment horizontal="center" vertical="center" shrinkToFit="1"/>
    </xf>
    <xf numFmtId="176" fontId="0" fillId="0" borderId="39" xfId="0" applyNumberFormat="1" applyFill="1" applyBorder="1" applyAlignment="1">
      <alignment horizontal="center" vertical="center" shrinkToFit="1"/>
    </xf>
    <xf numFmtId="176" fontId="0" fillId="0" borderId="47" xfId="0" applyNumberFormat="1" applyFill="1" applyBorder="1" applyAlignment="1">
      <alignment horizontal="center" vertical="center" shrinkToFit="1"/>
    </xf>
    <xf numFmtId="176" fontId="0" fillId="0" borderId="12" xfId="0" applyNumberFormat="1" applyBorder="1" applyAlignment="1">
      <alignment horizontal="center" vertical="center" wrapText="1" shrinkToFit="1"/>
    </xf>
    <xf numFmtId="176" fontId="0" fillId="0" borderId="12" xfId="0" applyNumberFormat="1" applyFont="1" applyBorder="1" applyAlignment="1">
      <alignment horizontal="center" vertical="center" shrinkToFit="1"/>
    </xf>
    <xf numFmtId="176" fontId="0" fillId="0" borderId="10" xfId="0" applyNumberFormat="1" applyBorder="1" applyAlignment="1">
      <alignment horizontal="center" vertical="center" wrapText="1" shrinkToFit="1"/>
    </xf>
    <xf numFmtId="176" fontId="0" fillId="0" borderId="10" xfId="0" applyNumberFormat="1" applyFont="1" applyBorder="1" applyAlignment="1">
      <alignment horizontal="center" vertical="center" shrinkToFit="1"/>
    </xf>
    <xf numFmtId="0" fontId="0" fillId="0" borderId="0" xfId="0" applyAlignment="1">
      <alignment horizontal="left" vertical="center" shrinkToFit="1"/>
    </xf>
    <xf numFmtId="0" fontId="0" fillId="0" borderId="13" xfId="0" applyFont="1" applyBorder="1" applyAlignment="1">
      <alignment horizontal="left" vertical="center" shrinkToFit="1"/>
    </xf>
    <xf numFmtId="0" fontId="0" fillId="0" borderId="1" xfId="0" applyBorder="1" applyAlignment="1">
      <alignment horizontal="center" vertical="center" shrinkToFit="1"/>
    </xf>
    <xf numFmtId="0" fontId="0" fillId="0" borderId="32" xfId="0" applyBorder="1" applyAlignment="1">
      <alignment horizontal="center" vertical="center" shrinkToFit="1"/>
    </xf>
    <xf numFmtId="0" fontId="0" fillId="0" borderId="32" xfId="0" applyBorder="1" applyAlignment="1">
      <alignment horizontal="center" vertical="center"/>
    </xf>
    <xf numFmtId="14" fontId="0" fillId="0" borderId="110" xfId="0" applyNumberFormat="1" applyBorder="1" applyAlignment="1">
      <alignment horizontal="center" vertical="center" shrinkToFit="1"/>
    </xf>
    <xf numFmtId="14" fontId="0" fillId="0" borderId="0" xfId="0" applyNumberFormat="1" applyAlignment="1">
      <alignment horizontal="center" vertical="center"/>
    </xf>
    <xf numFmtId="14" fontId="0" fillId="0" borderId="1" xfId="0" applyNumberFormat="1" applyBorder="1" applyAlignment="1">
      <alignment horizontal="center" vertical="center" shrinkToFit="1"/>
    </xf>
    <xf numFmtId="0" fontId="0" fillId="0" borderId="139" xfId="0" applyBorder="1" applyAlignment="1">
      <alignment horizontal="center" vertical="center"/>
    </xf>
    <xf numFmtId="14" fontId="0" fillId="0" borderId="32" xfId="0" applyNumberFormat="1" applyBorder="1" applyAlignment="1">
      <alignment horizontal="center" vertical="center" shrinkToFit="1"/>
    </xf>
    <xf numFmtId="0" fontId="0" fillId="0" borderId="76" xfId="0" applyBorder="1" applyAlignment="1">
      <alignment horizontal="center" vertical="center" shrinkToFit="1"/>
    </xf>
    <xf numFmtId="0" fontId="0" fillId="0" borderId="11" xfId="0" applyFont="1" applyBorder="1" applyAlignment="1">
      <alignment horizontal="center" vertical="center" wrapText="1"/>
    </xf>
    <xf numFmtId="0" fontId="9" fillId="0" borderId="0" xfId="1" applyFont="1" applyAlignment="1">
      <alignment horizontal="left" vertical="center" shrinkToFit="1"/>
    </xf>
    <xf numFmtId="0" fontId="0" fillId="0" borderId="0" xfId="0" applyAlignment="1">
      <alignment horizontal="center" shrinkToFit="1"/>
    </xf>
    <xf numFmtId="0" fontId="0" fillId="0" borderId="2" xfId="0" applyFill="1" applyBorder="1" applyAlignment="1">
      <alignment horizontal="center" vertical="center" shrinkToFit="1"/>
    </xf>
    <xf numFmtId="0" fontId="0" fillId="0" borderId="0" xfId="0" applyBorder="1" applyAlignment="1">
      <alignment horizontal="center" vertical="center" shrinkToFit="1"/>
    </xf>
    <xf numFmtId="0" fontId="0" fillId="0" borderId="27" xfId="0" applyFill="1" applyBorder="1" applyAlignment="1">
      <alignment horizontal="center" vertical="center" shrinkToFit="1"/>
    </xf>
    <xf numFmtId="176" fontId="0" fillId="0" borderId="27" xfId="0" applyNumberFormat="1" applyFill="1" applyBorder="1" applyAlignment="1">
      <alignment horizontal="center" vertical="center" shrinkToFit="1"/>
    </xf>
    <xf numFmtId="176" fontId="0" fillId="0" borderId="0" xfId="0" applyNumberFormat="1" applyFill="1" applyBorder="1" applyAlignment="1">
      <alignment horizontal="center" vertical="center" shrinkToFit="1"/>
    </xf>
    <xf numFmtId="177" fontId="0" fillId="0" borderId="0" xfId="0" applyNumberFormat="1" applyFill="1" applyBorder="1" applyAlignment="1">
      <alignment horizontal="center" vertical="center" shrinkToFit="1"/>
    </xf>
    <xf numFmtId="0" fontId="10" fillId="2" borderId="0" xfId="0" applyFont="1" applyFill="1" applyBorder="1" applyAlignment="1">
      <alignment horizontal="center" vertical="center"/>
    </xf>
    <xf numFmtId="176" fontId="0" fillId="0" borderId="26" xfId="0" applyNumberFormat="1" applyFill="1" applyBorder="1" applyAlignment="1">
      <alignment horizontal="center" vertical="center" shrinkToFit="1"/>
    </xf>
    <xf numFmtId="176" fontId="0" fillId="0" borderId="28" xfId="0" applyNumberFormat="1" applyFill="1" applyBorder="1" applyAlignment="1">
      <alignment horizontal="center" vertical="center" shrinkToFit="1"/>
    </xf>
    <xf numFmtId="176" fontId="0" fillId="0" borderId="4" xfId="0" applyNumberFormat="1" applyFill="1" applyBorder="1" applyAlignment="1">
      <alignment horizontal="center" vertical="center" shrinkToFit="1"/>
    </xf>
    <xf numFmtId="176" fontId="0" fillId="0" borderId="7" xfId="0" applyNumberFormat="1" applyFont="1" applyFill="1" applyBorder="1" applyAlignment="1">
      <alignment horizontal="center" vertical="center" shrinkToFit="1"/>
    </xf>
    <xf numFmtId="0" fontId="26" fillId="0" borderId="0" xfId="0" applyNumberFormat="1" applyFont="1" applyBorder="1" applyAlignment="1">
      <alignment vertical="center" shrinkToFit="1"/>
    </xf>
    <xf numFmtId="0" fontId="26" fillId="0" borderId="0" xfId="0" applyNumberFormat="1" applyFont="1" applyBorder="1" applyAlignment="1">
      <alignment horizontal="center" vertical="center" shrinkToFit="1"/>
    </xf>
    <xf numFmtId="176" fontId="0" fillId="15" borderId="99" xfId="0" applyNumberFormat="1" applyFill="1" applyBorder="1" applyAlignment="1">
      <alignment horizontal="center" vertical="center" shrinkToFit="1"/>
    </xf>
    <xf numFmtId="176" fontId="0" fillId="15" borderId="103" xfId="0" applyNumberFormat="1" applyFill="1" applyBorder="1" applyAlignment="1">
      <alignment horizontal="center" vertical="center" shrinkToFit="1"/>
    </xf>
    <xf numFmtId="176" fontId="0" fillId="15" borderId="112" xfId="0" applyNumberFormat="1" applyFill="1" applyBorder="1" applyAlignment="1">
      <alignment horizontal="center" vertical="center" shrinkToFit="1"/>
    </xf>
    <xf numFmtId="176" fontId="0" fillId="14" borderId="10" xfId="0" applyNumberFormat="1" applyFill="1" applyBorder="1" applyAlignment="1">
      <alignment horizontal="center" vertical="center" shrinkToFit="1"/>
    </xf>
    <xf numFmtId="176" fontId="0" fillId="14" borderId="11" xfId="0" applyNumberFormat="1" applyFill="1" applyBorder="1" applyAlignment="1">
      <alignment horizontal="center" vertical="center" shrinkToFit="1"/>
    </xf>
    <xf numFmtId="176" fontId="0" fillId="14" borderId="12" xfId="0" applyNumberFormat="1" applyFill="1" applyBorder="1" applyAlignment="1">
      <alignment horizontal="center" vertical="center" shrinkToFit="1"/>
    </xf>
    <xf numFmtId="176" fontId="0" fillId="15" borderId="41" xfId="0" applyNumberFormat="1" applyFill="1" applyBorder="1" applyAlignment="1">
      <alignment horizontal="center" vertical="center" shrinkToFit="1"/>
    </xf>
    <xf numFmtId="176" fontId="0" fillId="15" borderId="38" xfId="0" applyNumberFormat="1" applyFill="1" applyBorder="1" applyAlignment="1">
      <alignment horizontal="center" vertical="center" shrinkToFit="1"/>
    </xf>
    <xf numFmtId="176" fontId="0" fillId="15" borderId="39" xfId="0" applyNumberFormat="1" applyFill="1" applyBorder="1" applyAlignment="1">
      <alignment horizontal="center" vertical="center" shrinkToFit="1"/>
    </xf>
    <xf numFmtId="176" fontId="0" fillId="11" borderId="56" xfId="0" applyNumberFormat="1" applyFill="1" applyBorder="1" applyAlignment="1">
      <alignment horizontal="center" vertical="center" shrinkToFit="1"/>
    </xf>
    <xf numFmtId="176" fontId="0" fillId="11" borderId="11" xfId="0" applyNumberFormat="1" applyFill="1" applyBorder="1" applyAlignment="1">
      <alignment horizontal="center" vertical="center" shrinkToFit="1"/>
    </xf>
    <xf numFmtId="176" fontId="0" fillId="11" borderId="72" xfId="0" applyNumberFormat="1" applyFill="1" applyBorder="1" applyAlignment="1">
      <alignment horizontal="center" vertical="center" shrinkToFit="1"/>
    </xf>
    <xf numFmtId="176" fontId="0" fillId="11" borderId="49" xfId="0" applyNumberFormat="1" applyFill="1" applyBorder="1" applyAlignment="1">
      <alignment horizontal="center" vertical="center" shrinkToFit="1"/>
    </xf>
    <xf numFmtId="176" fontId="0" fillId="11" borderId="46" xfId="0" applyNumberFormat="1" applyFill="1" applyBorder="1" applyAlignment="1">
      <alignment horizontal="center" vertical="center" shrinkToFit="1"/>
    </xf>
    <xf numFmtId="176" fontId="0" fillId="11" borderId="47" xfId="0" applyNumberFormat="1" applyFill="1" applyBorder="1" applyAlignment="1">
      <alignment horizontal="center" vertical="center" shrinkToFit="1"/>
    </xf>
    <xf numFmtId="0" fontId="9" fillId="0" borderId="0" xfId="1" applyFont="1" applyAlignment="1">
      <alignment horizontal="left" vertical="center"/>
    </xf>
    <xf numFmtId="0" fontId="57" fillId="9" borderId="0" xfId="0" applyFont="1" applyFill="1" applyAlignment="1">
      <alignment horizontal="center" vertical="center" wrapText="1"/>
    </xf>
    <xf numFmtId="0" fontId="8" fillId="0" borderId="0" xfId="0" applyFont="1" applyAlignment="1">
      <alignment horizontal="left" vertical="center" wrapText="1"/>
    </xf>
    <xf numFmtId="0" fontId="9" fillId="0" borderId="0" xfId="1" applyFont="1" applyAlignment="1">
      <alignment horizontal="left" vertical="center" shrinkToFit="1"/>
    </xf>
    <xf numFmtId="0" fontId="9" fillId="0" borderId="0" xfId="1" applyFont="1" applyFill="1" applyAlignment="1">
      <alignment horizontal="left" vertical="center" shrinkToFit="1"/>
    </xf>
    <xf numFmtId="0" fontId="20" fillId="0" borderId="0" xfId="1" applyFont="1" applyAlignment="1">
      <alignment horizontal="center" wrapText="1"/>
    </xf>
    <xf numFmtId="0" fontId="4" fillId="0" borderId="0" xfId="2" applyFont="1" applyFill="1" applyAlignment="1">
      <alignment horizontal="left" vertical="center" shrinkToFit="1"/>
    </xf>
    <xf numFmtId="0" fontId="41" fillId="19" borderId="0" xfId="0" applyFont="1" applyFill="1" applyAlignment="1">
      <alignment horizontal="center" vertical="center"/>
    </xf>
    <xf numFmtId="0" fontId="9" fillId="0" borderId="0" xfId="1" applyFont="1" applyFill="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7" fontId="0" fillId="0" borderId="15"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177" fontId="0" fillId="0" borderId="29" xfId="0" applyNumberFormat="1" applyBorder="1" applyAlignment="1">
      <alignment horizontal="center" vertical="center"/>
    </xf>
    <xf numFmtId="177" fontId="0" fillId="0" borderId="0" xfId="0" applyNumberFormat="1" applyBorder="1" applyAlignment="1">
      <alignment horizontal="center" vertical="center"/>
    </xf>
    <xf numFmtId="177" fontId="0" fillId="0" borderId="9"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28" xfId="0" applyNumberForma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2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center"/>
    </xf>
    <xf numFmtId="0" fontId="42" fillId="11" borderId="0" xfId="0" applyFont="1" applyFill="1" applyBorder="1" applyAlignment="1">
      <alignment horizontal="center" vertical="center"/>
    </xf>
    <xf numFmtId="0" fontId="17" fillId="9" borderId="0" xfId="0" applyFont="1" applyFill="1" applyBorder="1" applyAlignment="1">
      <alignment horizontal="center" vertical="center"/>
    </xf>
    <xf numFmtId="0" fontId="10" fillId="0" borderId="27" xfId="0" applyFont="1" applyBorder="1" applyAlignment="1">
      <alignment horizontal="center"/>
    </xf>
    <xf numFmtId="0" fontId="25" fillId="0" borderId="11" xfId="0" applyFont="1" applyBorder="1" applyAlignment="1">
      <alignment horizontal="center"/>
    </xf>
    <xf numFmtId="0" fontId="10" fillId="0" borderId="11" xfId="0" applyFont="1" applyBorder="1" applyAlignment="1">
      <alignment horizontal="center"/>
    </xf>
    <xf numFmtId="20" fontId="0" fillId="0" borderId="1" xfId="0" applyNumberFormat="1" applyBorder="1" applyAlignment="1">
      <alignment horizontal="center" vertical="center" shrinkToFit="1"/>
    </xf>
    <xf numFmtId="0" fontId="7" fillId="0" borderId="1" xfId="0" applyFont="1" applyBorder="1" applyAlignment="1">
      <alignment horizontal="center" vertical="center" shrinkToFit="1"/>
    </xf>
    <xf numFmtId="0" fontId="54"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0" fillId="0" borderId="30" xfId="0" applyBorder="1" applyAlignment="1">
      <alignment horizontal="center" vertical="center" wrapText="1"/>
    </xf>
    <xf numFmtId="0" fontId="0" fillId="0" borderId="32" xfId="0" applyBorder="1" applyAlignment="1">
      <alignment horizontal="center" vertical="center" wrapText="1"/>
    </xf>
    <xf numFmtId="20" fontId="0" fillId="0" borderId="15" xfId="0" applyNumberFormat="1" applyBorder="1" applyAlignment="1">
      <alignment horizontal="center" vertical="center"/>
    </xf>
    <xf numFmtId="20" fontId="0" fillId="0" borderId="13" xfId="0" applyNumberFormat="1" applyBorder="1" applyAlignment="1">
      <alignment horizontal="center" vertical="center"/>
    </xf>
    <xf numFmtId="20" fontId="0" fillId="0" borderId="14" xfId="0" applyNumberFormat="1" applyBorder="1" applyAlignment="1">
      <alignment horizontal="center" vertical="center"/>
    </xf>
    <xf numFmtId="20" fontId="0" fillId="0" borderId="26" xfId="0" applyNumberFormat="1" applyBorder="1" applyAlignment="1">
      <alignment horizontal="center" vertical="center"/>
    </xf>
    <xf numFmtId="20" fontId="0" fillId="0" borderId="27" xfId="0" applyNumberFormat="1" applyBorder="1" applyAlignment="1">
      <alignment horizontal="center" vertical="center"/>
    </xf>
    <xf numFmtId="20" fontId="0" fillId="0" borderId="28" xfId="0" applyNumberForma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28" xfId="0" applyBorder="1" applyAlignment="1">
      <alignment horizontal="center" vertical="center" wrapText="1" shrinkToFit="1"/>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0" fontId="25" fillId="0" borderId="28" xfId="0" applyFont="1" applyBorder="1" applyAlignment="1">
      <alignment horizontal="center" vertical="center" shrinkToFit="1"/>
    </xf>
    <xf numFmtId="176" fontId="27" fillId="0" borderId="15" xfId="0" applyNumberFormat="1"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177" fontId="27" fillId="0" borderId="15" xfId="0" applyNumberFormat="1" applyFont="1" applyBorder="1" applyAlignment="1">
      <alignment horizontal="center" vertical="center" shrinkToFit="1"/>
    </xf>
    <xf numFmtId="177" fontId="27" fillId="0" borderId="13" xfId="0" applyNumberFormat="1" applyFont="1" applyBorder="1" applyAlignment="1">
      <alignment horizontal="center" vertical="center" shrinkToFit="1"/>
    </xf>
    <xf numFmtId="177" fontId="27" fillId="0" borderId="14" xfId="0" applyNumberFormat="1" applyFont="1" applyBorder="1" applyAlignment="1">
      <alignment horizontal="center" vertical="center" shrinkToFit="1"/>
    </xf>
    <xf numFmtId="177" fontId="27" fillId="0" borderId="26" xfId="0" applyNumberFormat="1" applyFont="1" applyBorder="1" applyAlignment="1">
      <alignment horizontal="center" vertical="center" shrinkToFit="1"/>
    </xf>
    <xf numFmtId="177" fontId="27" fillId="0" borderId="27" xfId="0" applyNumberFormat="1" applyFont="1" applyBorder="1" applyAlignment="1">
      <alignment horizontal="center" vertical="center" shrinkToFit="1"/>
    </xf>
    <xf numFmtId="177" fontId="27" fillId="0" borderId="28" xfId="0" applyNumberFormat="1"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32" xfId="0" applyFont="1" applyBorder="1" applyAlignment="1">
      <alignment horizontal="center" vertical="center" shrinkToFit="1"/>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6" xfId="0" applyFont="1" applyBorder="1" applyAlignment="1">
      <alignment horizontal="center" vertical="center" shrinkToFit="1"/>
    </xf>
    <xf numFmtId="0" fontId="27" fillId="2" borderId="15" xfId="0" applyFont="1" applyFill="1" applyBorder="1" applyAlignment="1">
      <alignment horizontal="center" vertical="center" shrinkToFit="1"/>
    </xf>
    <xf numFmtId="0" fontId="27" fillId="2" borderId="13" xfId="0" applyFont="1" applyFill="1" applyBorder="1" applyAlignment="1">
      <alignment horizontal="center" vertical="center" shrinkToFit="1"/>
    </xf>
    <xf numFmtId="0" fontId="27" fillId="2" borderId="14" xfId="0" applyFont="1" applyFill="1" applyBorder="1" applyAlignment="1">
      <alignment horizontal="center" vertical="center" shrinkToFit="1"/>
    </xf>
    <xf numFmtId="0" fontId="27" fillId="2" borderId="26" xfId="0" applyFont="1" applyFill="1" applyBorder="1" applyAlignment="1">
      <alignment horizontal="center" vertical="center" shrinkToFit="1"/>
    </xf>
    <xf numFmtId="0" fontId="27" fillId="2" borderId="27" xfId="0" applyFont="1" applyFill="1" applyBorder="1" applyAlignment="1">
      <alignment horizontal="center" vertical="center" shrinkToFit="1"/>
    </xf>
    <xf numFmtId="0" fontId="27" fillId="2" borderId="28" xfId="0" applyFont="1" applyFill="1" applyBorder="1" applyAlignment="1">
      <alignment horizontal="center" vertical="center" shrinkToFit="1"/>
    </xf>
    <xf numFmtId="176" fontId="27" fillId="2" borderId="15" xfId="0" applyNumberFormat="1" applyFont="1" applyFill="1" applyBorder="1" applyAlignment="1">
      <alignment horizontal="center" vertical="center" shrinkToFit="1"/>
    </xf>
    <xf numFmtId="177" fontId="27" fillId="2" borderId="15" xfId="0" applyNumberFormat="1" applyFont="1" applyFill="1" applyBorder="1" applyAlignment="1">
      <alignment horizontal="center" vertical="center" shrinkToFit="1"/>
    </xf>
    <xf numFmtId="177" fontId="27" fillId="2" borderId="13" xfId="0" applyNumberFormat="1" applyFont="1" applyFill="1" applyBorder="1" applyAlignment="1">
      <alignment horizontal="center" vertical="center" shrinkToFit="1"/>
    </xf>
    <xf numFmtId="177" fontId="27" fillId="2" borderId="14" xfId="0" applyNumberFormat="1" applyFont="1" applyFill="1" applyBorder="1" applyAlignment="1">
      <alignment horizontal="center" vertical="center" shrinkToFit="1"/>
    </xf>
    <xf numFmtId="177" fontId="27" fillId="2" borderId="26" xfId="0" applyNumberFormat="1" applyFont="1" applyFill="1" applyBorder="1" applyAlignment="1">
      <alignment horizontal="center" vertical="center" shrinkToFit="1"/>
    </xf>
    <xf numFmtId="177" fontId="27" fillId="2" borderId="27" xfId="0" applyNumberFormat="1" applyFont="1" applyFill="1" applyBorder="1" applyAlignment="1">
      <alignment horizontal="center" vertical="center" shrinkToFit="1"/>
    </xf>
    <xf numFmtId="177" fontId="27" fillId="2" borderId="28" xfId="0" applyNumberFormat="1" applyFont="1" applyFill="1" applyBorder="1" applyAlignment="1">
      <alignment horizontal="center" vertical="center" shrinkToFit="1"/>
    </xf>
    <xf numFmtId="0" fontId="25" fillId="2" borderId="15"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0" fontId="25" fillId="2" borderId="14"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25" fillId="2" borderId="28" xfId="0" applyFont="1" applyFill="1" applyBorder="1" applyAlignment="1">
      <alignment horizontal="center" vertical="center" shrinkToFit="1"/>
    </xf>
    <xf numFmtId="0" fontId="26" fillId="2" borderId="30" xfId="0" applyFont="1" applyFill="1" applyBorder="1" applyAlignment="1">
      <alignment horizontal="center" vertical="center" shrinkToFit="1"/>
    </xf>
    <xf numFmtId="0" fontId="26" fillId="2" borderId="32"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6" fillId="2" borderId="19" xfId="0" applyFont="1" applyFill="1" applyBorder="1" applyAlignment="1">
      <alignment horizontal="center" vertical="center" shrinkToFit="1"/>
    </xf>
    <xf numFmtId="0" fontId="26" fillId="2" borderId="20" xfId="0" applyFont="1" applyFill="1" applyBorder="1" applyAlignment="1">
      <alignment horizontal="center" vertical="center" shrinkToFit="1"/>
    </xf>
    <xf numFmtId="0" fontId="26" fillId="2" borderId="21" xfId="0" applyFont="1" applyFill="1" applyBorder="1" applyAlignment="1">
      <alignment horizontal="center" vertical="center" shrinkToFit="1"/>
    </xf>
    <xf numFmtId="0" fontId="26" fillId="2" borderId="2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0" fillId="0" borderId="0" xfId="0" applyAlignment="1">
      <alignment horizontal="center" shrinkToFit="1"/>
    </xf>
    <xf numFmtId="0" fontId="26" fillId="0" borderId="1" xfId="0" applyFont="1" applyBorder="1" applyAlignment="1">
      <alignment horizontal="center" vertical="center" shrinkToFit="1"/>
    </xf>
    <xf numFmtId="0" fontId="0" fillId="0" borderId="0" xfId="0" applyBorder="1" applyAlignment="1">
      <alignment horizontal="center" shrinkToFit="1"/>
    </xf>
    <xf numFmtId="20" fontId="7" fillId="0" borderId="1" xfId="0" applyNumberFormat="1" applyFont="1" applyBorder="1" applyAlignment="1">
      <alignment horizontal="center" vertical="center" shrinkToFit="1"/>
    </xf>
    <xf numFmtId="177" fontId="7" fillId="0" borderId="10"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0" fontId="18" fillId="9" borderId="0" xfId="0" applyFont="1" applyFill="1" applyAlignment="1">
      <alignment horizontal="center" vertical="center"/>
    </xf>
    <xf numFmtId="0" fontId="53" fillId="4" borderId="0" xfId="0" applyFont="1" applyFill="1" applyAlignment="1">
      <alignment horizontal="center" vertical="center"/>
    </xf>
    <xf numFmtId="0" fontId="3" fillId="0" borderId="27" xfId="0" applyFont="1" applyBorder="1" applyAlignment="1">
      <alignment horizontal="center"/>
    </xf>
    <xf numFmtId="0" fontId="3" fillId="0" borderId="11" xfId="0" applyFont="1" applyBorder="1" applyAlignment="1">
      <alignment horizontal="center"/>
    </xf>
    <xf numFmtId="0" fontId="11" fillId="0" borderId="1" xfId="0" applyFont="1" applyBorder="1" applyAlignment="1">
      <alignment horizontal="left" vertical="top" shrinkToFit="1"/>
    </xf>
    <xf numFmtId="0" fontId="11" fillId="0" borderId="15" xfId="0" applyFont="1" applyBorder="1" applyAlignment="1">
      <alignment horizontal="left" vertical="top"/>
    </xf>
    <xf numFmtId="0" fontId="11" fillId="0" borderId="13" xfId="0" applyFont="1" applyBorder="1" applyAlignment="1">
      <alignment horizontal="left" vertical="top"/>
    </xf>
    <xf numFmtId="0" fontId="11" fillId="0" borderId="14" xfId="0" applyFont="1" applyBorder="1" applyAlignment="1">
      <alignment horizontal="left" vertical="top"/>
    </xf>
    <xf numFmtId="0" fontId="11" fillId="0" borderId="26"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11" fillId="0" borderId="15"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top" shrinkToFit="1"/>
    </xf>
    <xf numFmtId="0" fontId="11" fillId="0" borderId="13" xfId="0" applyFont="1" applyBorder="1" applyAlignment="1">
      <alignment horizontal="left" vertical="top" shrinkToFit="1"/>
    </xf>
    <xf numFmtId="0" fontId="11" fillId="0" borderId="14" xfId="0" applyFont="1" applyBorder="1" applyAlignment="1">
      <alignment horizontal="left" vertical="top" shrinkToFit="1"/>
    </xf>
    <xf numFmtId="0" fontId="11" fillId="0" borderId="26" xfId="0" applyFont="1" applyBorder="1" applyAlignment="1">
      <alignment horizontal="left" vertical="top" shrinkToFit="1"/>
    </xf>
    <xf numFmtId="0" fontId="11" fillId="0" borderId="27" xfId="0" applyFont="1" applyBorder="1" applyAlignment="1">
      <alignment horizontal="left" vertical="top" shrinkToFit="1"/>
    </xf>
    <xf numFmtId="0" fontId="11" fillId="0" borderId="28" xfId="0" applyFont="1" applyBorder="1" applyAlignment="1">
      <alignment horizontal="left" vertical="top" shrinkToFit="1"/>
    </xf>
    <xf numFmtId="0" fontId="0" fillId="0" borderId="32" xfId="0" applyFont="1" applyBorder="1" applyAlignment="1">
      <alignment horizontal="center" vertical="center" shrinkToFit="1"/>
    </xf>
    <xf numFmtId="0" fontId="11" fillId="0" borderId="15"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57" fillId="9" borderId="0" xfId="0" applyFont="1" applyFill="1" applyAlignment="1">
      <alignment horizontal="center" vertical="center"/>
    </xf>
    <xf numFmtId="0" fontId="25" fillId="0" borderId="27" xfId="0" applyFont="1" applyBorder="1" applyAlignment="1">
      <alignment horizontal="center"/>
    </xf>
    <xf numFmtId="0" fontId="25" fillId="0" borderId="11" xfId="0" applyFont="1" applyBorder="1" applyAlignment="1">
      <alignment horizontal="center" shrinkToFit="1"/>
    </xf>
    <xf numFmtId="176" fontId="1" fillId="2" borderId="15" xfId="0" applyNumberFormat="1"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177" fontId="1" fillId="2" borderId="15" xfId="0" applyNumberFormat="1" applyFont="1" applyFill="1" applyBorder="1" applyAlignment="1">
      <alignment horizontal="center" vertical="center" shrinkToFit="1"/>
    </xf>
    <xf numFmtId="177" fontId="1" fillId="2" borderId="13" xfId="0" applyNumberFormat="1" applyFont="1" applyFill="1" applyBorder="1" applyAlignment="1">
      <alignment horizontal="center" vertical="center" shrinkToFit="1"/>
    </xf>
    <xf numFmtId="177" fontId="1" fillId="2" borderId="14" xfId="0" applyNumberFormat="1" applyFont="1" applyFill="1" applyBorder="1" applyAlignment="1">
      <alignment horizontal="center" vertical="center" shrinkToFit="1"/>
    </xf>
    <xf numFmtId="177" fontId="1" fillId="2" borderId="26" xfId="0" applyNumberFormat="1" applyFont="1" applyFill="1" applyBorder="1" applyAlignment="1">
      <alignment horizontal="center" vertical="center" shrinkToFit="1"/>
    </xf>
    <xf numFmtId="177" fontId="1" fillId="2" borderId="27" xfId="0" applyNumberFormat="1" applyFont="1" applyFill="1" applyBorder="1" applyAlignment="1">
      <alignment horizontal="center" vertical="center" shrinkToFit="1"/>
    </xf>
    <xf numFmtId="177" fontId="1" fillId="2" borderId="28" xfId="0" applyNumberFormat="1" applyFont="1" applyFill="1" applyBorder="1" applyAlignment="1">
      <alignment horizontal="center" vertical="center" shrinkToFit="1"/>
    </xf>
    <xf numFmtId="176" fontId="0" fillId="2" borderId="15" xfId="0" applyNumberFormat="1"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28" xfId="0" applyFill="1" applyBorder="1" applyAlignment="1">
      <alignment horizontal="center" vertical="center" shrinkToFit="1"/>
    </xf>
    <xf numFmtId="177" fontId="0" fillId="2" borderId="15" xfId="0" applyNumberFormat="1" applyFill="1" applyBorder="1" applyAlignment="1">
      <alignment horizontal="center" vertical="center" shrinkToFit="1"/>
    </xf>
    <xf numFmtId="177" fontId="0" fillId="2" borderId="13" xfId="0" applyNumberFormat="1" applyFill="1" applyBorder="1" applyAlignment="1">
      <alignment horizontal="center" vertical="center" shrinkToFit="1"/>
    </xf>
    <xf numFmtId="177" fontId="0" fillId="2" borderId="14" xfId="0" applyNumberFormat="1" applyFill="1" applyBorder="1" applyAlignment="1">
      <alignment horizontal="center" vertical="center" shrinkToFit="1"/>
    </xf>
    <xf numFmtId="177" fontId="0" fillId="2" borderId="26" xfId="0" applyNumberFormat="1" applyFill="1" applyBorder="1" applyAlignment="1">
      <alignment horizontal="center" vertical="center" shrinkToFit="1"/>
    </xf>
    <xf numFmtId="177" fontId="0" fillId="2" borderId="27" xfId="0" applyNumberFormat="1" applyFill="1" applyBorder="1" applyAlignment="1">
      <alignment horizontal="center" vertical="center" shrinkToFit="1"/>
    </xf>
    <xf numFmtId="177" fontId="0" fillId="2" borderId="28" xfId="0" applyNumberFormat="1" applyFill="1" applyBorder="1" applyAlignment="1">
      <alignment horizontal="center" vertical="center" shrinkToFit="1"/>
    </xf>
    <xf numFmtId="176" fontId="1" fillId="0" borderId="15" xfId="0" applyNumberFormat="1"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177" fontId="1" fillId="0" borderId="15" xfId="0" applyNumberFormat="1" applyFont="1" applyBorder="1" applyAlignment="1">
      <alignment horizontal="center" vertical="center" shrinkToFit="1"/>
    </xf>
    <xf numFmtId="177" fontId="1" fillId="0" borderId="13" xfId="0" applyNumberFormat="1" applyFont="1" applyBorder="1" applyAlignment="1">
      <alignment horizontal="center" vertical="center" shrinkToFit="1"/>
    </xf>
    <xf numFmtId="177" fontId="1" fillId="0" borderId="14" xfId="0" applyNumberFormat="1" applyFont="1" applyBorder="1" applyAlignment="1">
      <alignment horizontal="center" vertical="center" shrinkToFit="1"/>
    </xf>
    <xf numFmtId="177" fontId="1" fillId="0" borderId="26" xfId="0" applyNumberFormat="1" applyFont="1" applyBorder="1" applyAlignment="1">
      <alignment horizontal="center" vertical="center" shrinkToFit="1"/>
    </xf>
    <xf numFmtId="177" fontId="1" fillId="0" borderId="27" xfId="0" applyNumberFormat="1" applyFont="1" applyBorder="1" applyAlignment="1">
      <alignment horizontal="center" vertical="center" shrinkToFit="1"/>
    </xf>
    <xf numFmtId="177" fontId="1" fillId="0" borderId="28" xfId="0" applyNumberFormat="1" applyFont="1" applyBorder="1" applyAlignment="1">
      <alignment horizontal="center" vertical="center" shrinkToFit="1"/>
    </xf>
    <xf numFmtId="176" fontId="0" fillId="0" borderId="15" xfId="0" applyNumberForma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7" fontId="0" fillId="0" borderId="15"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7" fontId="0" fillId="0" borderId="14" xfId="0" applyNumberFormat="1" applyBorder="1" applyAlignment="1">
      <alignment horizontal="center" vertical="center" shrinkToFit="1"/>
    </xf>
    <xf numFmtId="177" fontId="0" fillId="0" borderId="26" xfId="0" applyNumberFormat="1" applyBorder="1" applyAlignment="1">
      <alignment horizontal="center" vertical="center" shrinkToFit="1"/>
    </xf>
    <xf numFmtId="177" fontId="0" fillId="0" borderId="27" xfId="0" applyNumberFormat="1" applyBorder="1" applyAlignment="1">
      <alignment horizontal="center" vertical="center" shrinkToFit="1"/>
    </xf>
    <xf numFmtId="177" fontId="0" fillId="0" borderId="28" xfId="0" applyNumberFormat="1" applyBorder="1" applyAlignment="1">
      <alignment horizontal="center" vertical="center" shrinkToFit="1"/>
    </xf>
    <xf numFmtId="0" fontId="1" fillId="0" borderId="27" xfId="0" applyFont="1" applyBorder="1" applyAlignment="1">
      <alignment horizontal="center" vertical="center"/>
    </xf>
    <xf numFmtId="0" fontId="7" fillId="0" borderId="133"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35"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3" fillId="0" borderId="11" xfId="0" applyFont="1" applyBorder="1" applyAlignment="1">
      <alignment horizont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177" fontId="7" fillId="0" borderId="49" xfId="0" applyNumberFormat="1" applyFont="1" applyBorder="1" applyAlignment="1">
      <alignment horizontal="center" vertical="center" shrinkToFit="1"/>
    </xf>
    <xf numFmtId="177" fontId="7" fillId="0" borderId="46" xfId="0" applyNumberFormat="1" applyFont="1" applyBorder="1" applyAlignment="1">
      <alignment horizontal="center" vertical="center" shrinkToFit="1"/>
    </xf>
    <xf numFmtId="177" fontId="7" fillId="0" borderId="64" xfId="0" applyNumberFormat="1" applyFont="1" applyBorder="1" applyAlignment="1">
      <alignment horizontal="center" vertical="center" shrinkToFit="1"/>
    </xf>
    <xf numFmtId="177" fontId="7" fillId="0" borderId="133" xfId="0" applyNumberFormat="1" applyFont="1" applyBorder="1" applyAlignment="1">
      <alignment horizontal="center" vertical="center" shrinkToFit="1"/>
    </xf>
    <xf numFmtId="177" fontId="7" fillId="2" borderId="43" xfId="0" applyNumberFormat="1" applyFont="1" applyFill="1" applyBorder="1" applyAlignment="1">
      <alignment horizontal="center" vertical="center" shrinkToFit="1"/>
    </xf>
    <xf numFmtId="177" fontId="7" fillId="2" borderId="11" xfId="0" applyNumberFormat="1" applyFont="1" applyFill="1" applyBorder="1" applyAlignment="1">
      <alignment horizontal="center" vertical="center" shrinkToFit="1"/>
    </xf>
    <xf numFmtId="177" fontId="7" fillId="2" borderId="12" xfId="0" applyNumberFormat="1" applyFont="1" applyFill="1" applyBorder="1" applyAlignment="1">
      <alignment horizontal="center" vertical="center" shrinkToFit="1"/>
    </xf>
    <xf numFmtId="177" fontId="7" fillId="2" borderId="49" xfId="0" applyNumberFormat="1" applyFont="1" applyFill="1" applyBorder="1" applyAlignment="1">
      <alignment horizontal="center" vertical="center" shrinkToFit="1"/>
    </xf>
    <xf numFmtId="177" fontId="7" fillId="2" borderId="46" xfId="0" applyNumberFormat="1" applyFont="1" applyFill="1" applyBorder="1" applyAlignment="1">
      <alignment horizontal="center" vertical="center" shrinkToFit="1"/>
    </xf>
    <xf numFmtId="177" fontId="7" fillId="2" borderId="10" xfId="0" applyNumberFormat="1" applyFont="1" applyFill="1" applyBorder="1" applyAlignment="1">
      <alignment horizontal="center" vertical="center" shrinkToFit="1"/>
    </xf>
    <xf numFmtId="177" fontId="7" fillId="2" borderId="45" xfId="0" applyNumberFormat="1" applyFont="1" applyFill="1" applyBorder="1" applyAlignment="1">
      <alignment horizontal="center" vertical="center" shrinkToFit="1"/>
    </xf>
    <xf numFmtId="177" fontId="7" fillId="2" borderId="47" xfId="0" applyNumberFormat="1" applyFont="1" applyFill="1" applyBorder="1" applyAlignment="1">
      <alignment horizontal="center"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5"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8" xfId="0" applyNumberFormat="1" applyFont="1" applyBorder="1" applyAlignment="1">
      <alignment horizontal="center" vertical="center"/>
    </xf>
    <xf numFmtId="176" fontId="7" fillId="0" borderId="15"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28" xfId="0" applyNumberFormat="1" applyFont="1" applyBorder="1" applyAlignment="1">
      <alignment horizontal="center" vertical="center"/>
    </xf>
    <xf numFmtId="176" fontId="7" fillId="2" borderId="15" xfId="0" applyNumberFormat="1"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177" fontId="48" fillId="2" borderId="15" xfId="0" applyNumberFormat="1" applyFont="1" applyFill="1" applyBorder="1" applyAlignment="1">
      <alignment horizontal="center" vertical="center"/>
    </xf>
    <xf numFmtId="177" fontId="48" fillId="2" borderId="13" xfId="0" applyNumberFormat="1" applyFont="1" applyFill="1" applyBorder="1" applyAlignment="1">
      <alignment horizontal="center" vertical="center"/>
    </xf>
    <xf numFmtId="177" fontId="48" fillId="2" borderId="14" xfId="0" applyNumberFormat="1" applyFont="1" applyFill="1" applyBorder="1" applyAlignment="1">
      <alignment horizontal="center" vertical="center"/>
    </xf>
    <xf numFmtId="177" fontId="48" fillId="2" borderId="26" xfId="0" applyNumberFormat="1" applyFont="1" applyFill="1" applyBorder="1" applyAlignment="1">
      <alignment horizontal="center" vertical="center"/>
    </xf>
    <xf numFmtId="177" fontId="48" fillId="2" borderId="27" xfId="0" applyNumberFormat="1" applyFont="1" applyFill="1" applyBorder="1" applyAlignment="1">
      <alignment horizontal="center" vertical="center"/>
    </xf>
    <xf numFmtId="177" fontId="48" fillId="2" borderId="28" xfId="0" applyNumberFormat="1"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6" xfId="0" applyFont="1" applyFill="1" applyBorder="1" applyAlignment="1">
      <alignment horizontal="center" vertical="center"/>
    </xf>
    <xf numFmtId="177" fontId="48" fillId="0" borderId="15" xfId="0" applyNumberFormat="1" applyFont="1" applyBorder="1" applyAlignment="1">
      <alignment horizontal="center" vertical="center"/>
    </xf>
    <xf numFmtId="177" fontId="48" fillId="0" borderId="13" xfId="0" applyNumberFormat="1" applyFont="1" applyBorder="1" applyAlignment="1">
      <alignment horizontal="center" vertical="center"/>
    </xf>
    <xf numFmtId="177" fontId="48" fillId="0" borderId="14" xfId="0" applyNumberFormat="1" applyFont="1" applyBorder="1" applyAlignment="1">
      <alignment horizontal="center" vertical="center"/>
    </xf>
    <xf numFmtId="177" fontId="48" fillId="0" borderId="26" xfId="0" applyNumberFormat="1" applyFont="1" applyBorder="1" applyAlignment="1">
      <alignment horizontal="center" vertical="center"/>
    </xf>
    <xf numFmtId="177" fontId="48" fillId="0" borderId="27" xfId="0" applyNumberFormat="1" applyFont="1" applyBorder="1" applyAlignment="1">
      <alignment horizontal="center" vertical="center"/>
    </xf>
    <xf numFmtId="177" fontId="48" fillId="0" borderId="28" xfId="0" applyNumberFormat="1"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 xfId="0" applyFont="1" applyBorder="1" applyAlignment="1">
      <alignment horizontal="center" vertical="center" shrinkToFit="1"/>
    </xf>
    <xf numFmtId="20" fontId="7" fillId="0" borderId="1" xfId="0" applyNumberFormat="1" applyFont="1" applyBorder="1" applyAlignment="1">
      <alignment horizontal="center" vertical="center"/>
    </xf>
    <xf numFmtId="0" fontId="7" fillId="0" borderId="74" xfId="0" applyFont="1" applyBorder="1" applyAlignment="1">
      <alignment horizontal="center" vertical="center"/>
    </xf>
    <xf numFmtId="20" fontId="7" fillId="0" borderId="32" xfId="0" applyNumberFormat="1" applyFont="1" applyBorder="1" applyAlignment="1">
      <alignment horizontal="center" vertical="center"/>
    </xf>
    <xf numFmtId="0" fontId="7" fillId="0" borderId="32" xfId="0" applyFont="1" applyBorder="1" applyAlignment="1">
      <alignment horizontal="center" vertical="center"/>
    </xf>
    <xf numFmtId="0" fontId="7" fillId="0" borderId="76" xfId="0" applyFont="1" applyBorder="1" applyAlignment="1">
      <alignment horizontal="center" vertical="center"/>
    </xf>
    <xf numFmtId="0" fontId="51" fillId="11" borderId="0" xfId="0" applyFont="1" applyFill="1" applyBorder="1" applyAlignment="1">
      <alignment horizontal="center" vertical="center"/>
    </xf>
    <xf numFmtId="0" fontId="55" fillId="19" borderId="0" xfId="0" applyFont="1" applyFill="1" applyBorder="1" applyAlignment="1">
      <alignment horizontal="center" vertical="center"/>
    </xf>
    <xf numFmtId="0" fontId="0" fillId="0" borderId="0" xfId="0" applyAlignment="1">
      <alignment horizontal="left"/>
    </xf>
    <xf numFmtId="0" fontId="1" fillId="0" borderId="0" xfId="0" applyFont="1" applyAlignment="1">
      <alignment horizontal="left"/>
    </xf>
    <xf numFmtId="0" fontId="7" fillId="2" borderId="37"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34"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20" fontId="7" fillId="0" borderId="48" xfId="0" applyNumberFormat="1" applyFont="1" applyBorder="1" applyAlignment="1">
      <alignment horizontal="center" vertical="center"/>
    </xf>
    <xf numFmtId="0" fontId="7" fillId="0" borderId="75" xfId="0" applyFont="1" applyBorder="1" applyAlignment="1">
      <alignment horizontal="center" vertical="center"/>
    </xf>
    <xf numFmtId="0" fontId="10" fillId="0" borderId="11" xfId="0" applyFont="1" applyBorder="1" applyAlignment="1">
      <alignment horizontal="center" shrinkToFit="1"/>
    </xf>
    <xf numFmtId="0" fontId="0" fillId="14" borderId="11" xfId="0" applyFill="1" applyBorder="1" applyAlignment="1">
      <alignment horizontal="center" vertical="center" shrinkToFit="1"/>
    </xf>
    <xf numFmtId="0" fontId="0" fillId="14" borderId="12" xfId="0" applyFill="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67" xfId="0" applyBorder="1" applyAlignment="1">
      <alignment horizontal="center" vertical="center" shrinkToFit="1"/>
    </xf>
    <xf numFmtId="0" fontId="0" fillId="0" borderId="71" xfId="0" applyBorder="1" applyAlignment="1">
      <alignment horizontal="center" vertical="center" shrinkToFit="1"/>
    </xf>
    <xf numFmtId="0" fontId="60" fillId="9" borderId="0" xfId="0" applyFont="1" applyFill="1" applyAlignment="1">
      <alignment horizontal="center" vertical="center"/>
    </xf>
    <xf numFmtId="0" fontId="0" fillId="15" borderId="26" xfId="0" applyFill="1" applyBorder="1" applyAlignment="1">
      <alignment horizontal="center" vertical="center" shrinkToFit="1"/>
    </xf>
    <xf numFmtId="0" fontId="0" fillId="15" borderId="27" xfId="0" applyFill="1" applyBorder="1" applyAlignment="1">
      <alignment horizontal="center" vertical="center" shrinkToFit="1"/>
    </xf>
    <xf numFmtId="0" fontId="0" fillId="15" borderId="66" xfId="0" applyFill="1" applyBorder="1" applyAlignment="1">
      <alignment horizontal="center" vertical="center" shrinkToFit="1"/>
    </xf>
    <xf numFmtId="0" fontId="0" fillId="0" borderId="1" xfId="0" applyFill="1" applyBorder="1" applyAlignment="1">
      <alignment horizontal="center" vertical="center" shrinkToFit="1"/>
    </xf>
    <xf numFmtId="20" fontId="0" fillId="0" borderId="10" xfId="0" applyNumberFormat="1" applyFill="1" applyBorder="1" applyAlignment="1">
      <alignment horizontal="center" vertical="center" shrinkToFit="1"/>
    </xf>
    <xf numFmtId="20" fontId="0" fillId="0" borderId="11" xfId="0" applyNumberFormat="1" applyFill="1" applyBorder="1" applyAlignment="1">
      <alignment horizontal="center" vertical="center" shrinkToFit="1"/>
    </xf>
    <xf numFmtId="20" fontId="0" fillId="0" borderId="12" xfId="0" applyNumberForma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3" xfId="0" applyFill="1" applyBorder="1" applyAlignment="1">
      <alignment horizontal="center" vertical="center" shrinkToFit="1"/>
    </xf>
    <xf numFmtId="0" fontId="0" fillId="15" borderId="32" xfId="0" applyFill="1" applyBorder="1" applyAlignment="1">
      <alignment horizontal="center" vertical="center" shrinkToFit="1"/>
    </xf>
    <xf numFmtId="20" fontId="0" fillId="15" borderId="26" xfId="0" applyNumberFormat="1" applyFill="1" applyBorder="1" applyAlignment="1">
      <alignment horizontal="center" vertical="center" shrinkToFit="1"/>
    </xf>
    <xf numFmtId="20" fontId="0" fillId="15" borderId="27" xfId="0" applyNumberFormat="1" applyFill="1" applyBorder="1" applyAlignment="1">
      <alignment horizontal="center" vertical="center" shrinkToFit="1"/>
    </xf>
    <xf numFmtId="20" fontId="0" fillId="15" borderId="28" xfId="0" applyNumberFormat="1" applyFill="1" applyBorder="1" applyAlignment="1">
      <alignment horizontal="center" vertical="center" shrinkToFit="1"/>
    </xf>
    <xf numFmtId="0" fontId="0" fillId="15" borderId="28" xfId="0" applyFill="1" applyBorder="1" applyAlignment="1">
      <alignment horizontal="center" vertical="center" shrinkToFit="1"/>
    </xf>
    <xf numFmtId="0" fontId="7" fillId="7" borderId="11" xfId="0" applyFont="1" applyFill="1" applyBorder="1" applyAlignment="1">
      <alignment horizontal="center" shrinkToFit="1"/>
    </xf>
    <xf numFmtId="0" fontId="7" fillId="7" borderId="27" xfId="0" applyFont="1" applyFill="1" applyBorder="1" applyAlignment="1">
      <alignment horizontal="center" shrinkToFit="1"/>
    </xf>
    <xf numFmtId="0" fontId="0" fillId="0" borderId="2" xfId="0" applyBorder="1" applyAlignment="1">
      <alignment horizontal="center" shrinkToFit="1"/>
    </xf>
    <xf numFmtId="0" fontId="0" fillId="7" borderId="10" xfId="0" applyFill="1" applyBorder="1" applyAlignment="1">
      <alignment horizontal="center" vertical="center" shrinkToFit="1"/>
    </xf>
    <xf numFmtId="0" fontId="0" fillId="7" borderId="11" xfId="0" applyFill="1" applyBorder="1" applyAlignment="1">
      <alignment horizontal="center" vertical="center" shrinkToFit="1"/>
    </xf>
    <xf numFmtId="0" fontId="0" fillId="7" borderId="12" xfId="0" applyFill="1" applyBorder="1" applyAlignment="1">
      <alignment horizontal="center" vertical="center" shrinkToFit="1"/>
    </xf>
    <xf numFmtId="0" fontId="0" fillId="14" borderId="32" xfId="0" applyFill="1" applyBorder="1" applyAlignment="1">
      <alignment horizontal="center" vertical="center" shrinkToFit="1"/>
    </xf>
    <xf numFmtId="20" fontId="0" fillId="14" borderId="26" xfId="0" applyNumberFormat="1" applyFill="1" applyBorder="1" applyAlignment="1">
      <alignment horizontal="center" vertical="center" shrinkToFit="1"/>
    </xf>
    <xf numFmtId="20" fontId="0" fillId="14" borderId="27" xfId="0" applyNumberFormat="1" applyFill="1" applyBorder="1" applyAlignment="1">
      <alignment horizontal="center" vertical="center" shrinkToFit="1"/>
    </xf>
    <xf numFmtId="20" fontId="0" fillId="14" borderId="28" xfId="0" applyNumberFormat="1" applyFill="1" applyBorder="1" applyAlignment="1">
      <alignment horizontal="center" vertical="center" shrinkToFit="1"/>
    </xf>
    <xf numFmtId="0" fontId="0" fillId="14" borderId="10"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63" fillId="0" borderId="104" xfId="0" applyNumberFormat="1" applyFont="1" applyBorder="1" applyAlignment="1">
      <alignment horizontal="center" vertical="center" shrinkToFit="1"/>
    </xf>
    <xf numFmtId="0" fontId="63" fillId="0" borderId="105" xfId="0" applyNumberFormat="1" applyFont="1" applyBorder="1" applyAlignment="1">
      <alignment horizontal="center" vertical="center" shrinkToFit="1"/>
    </xf>
    <xf numFmtId="0" fontId="63" fillId="0" borderId="134" xfId="0" applyNumberFormat="1" applyFont="1" applyBorder="1" applyAlignment="1">
      <alignment horizontal="center" vertical="center" shrinkToFit="1"/>
    </xf>
    <xf numFmtId="0" fontId="63" fillId="0" borderId="59" xfId="0" applyNumberFormat="1" applyFont="1" applyBorder="1" applyAlignment="1">
      <alignment horizontal="center" vertical="center" shrinkToFit="1"/>
    </xf>
    <xf numFmtId="0" fontId="63" fillId="0" borderId="0" xfId="0" applyNumberFormat="1" applyFont="1" applyBorder="1" applyAlignment="1">
      <alignment horizontal="center" vertical="center" shrinkToFit="1"/>
    </xf>
    <xf numFmtId="0" fontId="63" fillId="0" borderId="55" xfId="0" applyNumberFormat="1" applyFont="1" applyBorder="1" applyAlignment="1">
      <alignment horizontal="center" vertical="center" shrinkToFit="1"/>
    </xf>
    <xf numFmtId="0" fontId="63" fillId="0" borderId="60" xfId="0" applyNumberFormat="1" applyFont="1" applyBorder="1" applyAlignment="1">
      <alignment horizontal="center" vertical="center" shrinkToFit="1"/>
    </xf>
    <xf numFmtId="0" fontId="63" fillId="0" borderId="57" xfId="0" applyNumberFormat="1" applyFont="1" applyBorder="1" applyAlignment="1">
      <alignment horizontal="center" vertical="center" shrinkToFit="1"/>
    </xf>
    <xf numFmtId="0" fontId="63" fillId="0" borderId="58" xfId="0" applyNumberFormat="1" applyFont="1" applyBorder="1" applyAlignment="1">
      <alignment horizontal="center" vertical="center" shrinkToFit="1"/>
    </xf>
    <xf numFmtId="0" fontId="62" fillId="0" borderId="104" xfId="0" applyNumberFormat="1" applyFont="1" applyBorder="1" applyAlignment="1">
      <alignment horizontal="center" vertical="center" shrinkToFit="1"/>
    </xf>
    <xf numFmtId="0" fontId="62" fillId="0" borderId="105" xfId="0" applyNumberFormat="1" applyFont="1" applyBorder="1" applyAlignment="1">
      <alignment horizontal="center" vertical="center" shrinkToFit="1"/>
    </xf>
    <xf numFmtId="0" fontId="62" fillId="0" borderId="134" xfId="0" applyNumberFormat="1" applyFont="1" applyBorder="1" applyAlignment="1">
      <alignment horizontal="center" vertical="center" shrinkToFit="1"/>
    </xf>
    <xf numFmtId="0" fontId="62" fillId="0" borderId="59" xfId="0" applyNumberFormat="1" applyFont="1" applyBorder="1" applyAlignment="1">
      <alignment horizontal="center" vertical="center" shrinkToFit="1"/>
    </xf>
    <xf numFmtId="0" fontId="62" fillId="0" borderId="0" xfId="0" applyNumberFormat="1" applyFont="1" applyBorder="1" applyAlignment="1">
      <alignment horizontal="center" vertical="center" shrinkToFit="1"/>
    </xf>
    <xf numFmtId="0" fontId="62" fillId="0" borderId="55" xfId="0" applyNumberFormat="1" applyFont="1" applyBorder="1" applyAlignment="1">
      <alignment horizontal="center" vertical="center" shrinkToFit="1"/>
    </xf>
    <xf numFmtId="0" fontId="62" fillId="0" borderId="60" xfId="0" applyNumberFormat="1" applyFont="1" applyBorder="1" applyAlignment="1">
      <alignment horizontal="center" vertical="center" shrinkToFit="1"/>
    </xf>
    <xf numFmtId="0" fontId="62" fillId="0" borderId="57" xfId="0" applyNumberFormat="1" applyFont="1" applyBorder="1" applyAlignment="1">
      <alignment horizontal="center" vertical="center" shrinkToFit="1"/>
    </xf>
    <xf numFmtId="0" fontId="62" fillId="0" borderId="58" xfId="0" applyNumberFormat="1" applyFont="1" applyBorder="1" applyAlignment="1">
      <alignment horizontal="center" vertical="center" shrinkToFit="1"/>
    </xf>
    <xf numFmtId="0" fontId="61" fillId="0" borderId="57" xfId="0" applyFont="1" applyBorder="1" applyAlignment="1">
      <alignment horizontal="left" shrinkToFit="1"/>
    </xf>
    <xf numFmtId="0" fontId="58" fillId="0" borderId="57" xfId="0" applyFont="1" applyBorder="1" applyAlignment="1">
      <alignment horizontal="left" shrinkToFit="1"/>
    </xf>
    <xf numFmtId="0" fontId="0" fillId="11" borderId="49" xfId="0" applyFill="1" applyBorder="1" applyAlignment="1">
      <alignment horizontal="center" vertical="center" shrinkToFit="1"/>
    </xf>
    <xf numFmtId="0" fontId="0" fillId="11" borderId="46" xfId="0" applyFill="1" applyBorder="1" applyAlignment="1">
      <alignment horizontal="center" vertical="center" shrinkToFit="1"/>
    </xf>
    <xf numFmtId="0" fontId="0" fillId="11" borderId="64" xfId="0" applyFill="1" applyBorder="1" applyAlignment="1">
      <alignment horizontal="center" vertical="center" shrinkToFit="1"/>
    </xf>
    <xf numFmtId="0" fontId="0" fillId="0" borderId="13" xfId="0" applyBorder="1">
      <alignment vertical="center"/>
    </xf>
    <xf numFmtId="0" fontId="0" fillId="0" borderId="14"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0" fillId="2" borderId="15" xfId="0" applyFont="1" applyFill="1" applyBorder="1" applyAlignment="1">
      <alignment horizontal="center" vertical="center"/>
    </xf>
    <xf numFmtId="176" fontId="0" fillId="0" borderId="15" xfId="0" applyNumberFormat="1" applyFill="1" applyBorder="1" applyAlignment="1">
      <alignment horizontal="center" vertical="center" shrinkToFit="1"/>
    </xf>
    <xf numFmtId="176" fontId="0" fillId="0" borderId="14" xfId="0" applyNumberFormat="1" applyFill="1" applyBorder="1" applyAlignment="1">
      <alignment horizontal="center" vertical="center" shrinkToFit="1"/>
    </xf>
    <xf numFmtId="176" fontId="0" fillId="0" borderId="26" xfId="0" applyNumberFormat="1" applyFill="1" applyBorder="1" applyAlignment="1">
      <alignment horizontal="center" vertical="center" shrinkToFit="1"/>
    </xf>
    <xf numFmtId="176" fontId="0" fillId="0" borderId="28" xfId="0" applyNumberFormat="1" applyFill="1" applyBorder="1" applyAlignment="1">
      <alignment horizontal="center" vertical="center" shrinkToFit="1"/>
    </xf>
    <xf numFmtId="0" fontId="0" fillId="14" borderId="133" xfId="0" applyFill="1" applyBorder="1" applyAlignment="1">
      <alignment horizontal="center" vertical="center" shrinkToFit="1"/>
    </xf>
    <xf numFmtId="0" fontId="0" fillId="15" borderId="38" xfId="0" applyFill="1" applyBorder="1" applyAlignment="1">
      <alignment horizontal="center" vertical="center" shrinkToFit="1"/>
    </xf>
    <xf numFmtId="0" fontId="0" fillId="15" borderId="39" xfId="0" applyFill="1" applyBorder="1" applyAlignment="1">
      <alignment horizontal="center" vertical="center" shrinkToFit="1"/>
    </xf>
    <xf numFmtId="0" fontId="0" fillId="11" borderId="144" xfId="0" applyFill="1" applyBorder="1" applyAlignment="1">
      <alignment horizontal="center" vertical="center" shrinkToFit="1"/>
    </xf>
    <xf numFmtId="20" fontId="0" fillId="11" borderId="56" xfId="0" applyNumberFormat="1" applyFill="1" applyBorder="1" applyAlignment="1">
      <alignment horizontal="center" vertical="center" shrinkToFit="1"/>
    </xf>
    <xf numFmtId="20" fontId="0" fillId="11" borderId="57" xfId="0" applyNumberFormat="1" applyFill="1" applyBorder="1" applyAlignment="1">
      <alignment horizontal="center" vertical="center" shrinkToFit="1"/>
    </xf>
    <xf numFmtId="20" fontId="0" fillId="11" borderId="72" xfId="0" applyNumberFormat="1" applyFill="1" applyBorder="1" applyAlignment="1">
      <alignment horizontal="center" vertical="center" shrinkToFit="1"/>
    </xf>
    <xf numFmtId="0" fontId="0" fillId="7" borderId="143" xfId="0" applyFill="1" applyBorder="1" applyAlignment="1">
      <alignment horizontal="center" vertical="center" shrinkToFit="1"/>
    </xf>
    <xf numFmtId="0" fontId="0" fillId="7" borderId="79" xfId="0" applyFill="1" applyBorder="1" applyAlignment="1">
      <alignment horizontal="center" vertical="center" shrinkToFit="1"/>
    </xf>
    <xf numFmtId="0" fontId="0" fillId="7" borderId="142" xfId="0" applyFill="1" applyBorder="1" applyAlignment="1">
      <alignment horizontal="center" vertical="center" shrinkToFit="1"/>
    </xf>
    <xf numFmtId="0" fontId="0" fillId="7" borderId="29" xfId="0" applyFill="1" applyBorder="1" applyAlignment="1">
      <alignment horizontal="center" vertical="center" shrinkToFit="1"/>
    </xf>
    <xf numFmtId="0" fontId="0" fillId="7" borderId="0" xfId="0" applyFill="1" applyBorder="1" applyAlignment="1">
      <alignment horizontal="center" vertical="center" shrinkToFit="1"/>
    </xf>
    <xf numFmtId="0" fontId="0" fillId="7" borderId="9" xfId="0" applyFill="1" applyBorder="1" applyAlignment="1">
      <alignment horizontal="center" vertical="center" shrinkToFit="1"/>
    </xf>
    <xf numFmtId="0" fontId="0" fillId="7" borderId="56" xfId="0" applyFill="1" applyBorder="1" applyAlignment="1">
      <alignment horizontal="center" vertical="center" shrinkToFit="1"/>
    </xf>
    <xf numFmtId="0" fontId="0" fillId="7" borderId="57" xfId="0" applyFill="1" applyBorder="1" applyAlignment="1">
      <alignment horizontal="center" vertical="center" shrinkToFit="1"/>
    </xf>
    <xf numFmtId="0" fontId="0" fillId="7" borderId="72" xfId="0" applyFill="1" applyBorder="1" applyAlignment="1">
      <alignment horizontal="center" vertical="center" shrinkToFit="1"/>
    </xf>
    <xf numFmtId="0" fontId="0" fillId="7" borderId="106" xfId="0" applyFill="1" applyBorder="1" applyAlignment="1">
      <alignment horizontal="center" vertical="center" shrinkToFit="1"/>
    </xf>
    <xf numFmtId="0" fontId="0" fillId="7" borderId="105" xfId="0" applyFill="1" applyBorder="1" applyAlignment="1">
      <alignment horizontal="center" vertical="center" shrinkToFit="1"/>
    </xf>
    <xf numFmtId="0" fontId="0" fillId="7" borderId="107" xfId="0" applyFill="1" applyBorder="1" applyAlignment="1">
      <alignment horizontal="center" vertical="center" shrinkToFit="1"/>
    </xf>
    <xf numFmtId="0" fontId="0" fillId="15" borderId="40" xfId="0" applyFill="1" applyBorder="1" applyAlignment="1">
      <alignment horizontal="center" vertical="center" shrinkToFit="1"/>
    </xf>
    <xf numFmtId="20" fontId="0" fillId="15" borderId="41" xfId="0" applyNumberFormat="1" applyFill="1" applyBorder="1" applyAlignment="1">
      <alignment horizontal="center" vertical="center" shrinkToFit="1"/>
    </xf>
    <xf numFmtId="20" fontId="0" fillId="15" borderId="38" xfId="0" applyNumberFormat="1" applyFill="1" applyBorder="1" applyAlignment="1">
      <alignment horizontal="center" vertical="center" shrinkToFit="1"/>
    </xf>
    <xf numFmtId="20" fontId="0" fillId="15" borderId="39" xfId="0" applyNumberFormat="1" applyFill="1" applyBorder="1" applyAlignment="1">
      <alignment horizontal="center" vertical="center" shrinkToFit="1"/>
    </xf>
    <xf numFmtId="0" fontId="0" fillId="15" borderId="41" xfId="0" applyFill="1" applyBorder="1" applyAlignment="1">
      <alignment horizontal="center" vertical="center" shrinkToFit="1"/>
    </xf>
    <xf numFmtId="0" fontId="0" fillId="11" borderId="4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6" xfId="0" applyFill="1" applyBorder="1" applyAlignment="1">
      <alignment horizontal="center" vertical="center" shrinkToFit="1"/>
    </xf>
    <xf numFmtId="0" fontId="0" fillId="7" borderId="11" xfId="0" applyFill="1" applyBorder="1">
      <alignment vertical="center"/>
    </xf>
    <xf numFmtId="0" fontId="0" fillId="7" borderId="12" xfId="0" applyFill="1" applyBorder="1">
      <alignment vertical="center"/>
    </xf>
    <xf numFmtId="177" fontId="0" fillId="0" borderId="15" xfId="0" applyNumberFormat="1" applyFill="1" applyBorder="1" applyAlignment="1">
      <alignment horizontal="center" vertical="center" shrinkToFit="1"/>
    </xf>
    <xf numFmtId="177" fontId="0" fillId="0" borderId="14" xfId="0" applyNumberFormat="1" applyFill="1" applyBorder="1" applyAlignment="1">
      <alignment horizontal="center" vertical="center" shrinkToFit="1"/>
    </xf>
    <xf numFmtId="177" fontId="0" fillId="0" borderId="26" xfId="0" applyNumberFormat="1" applyFill="1" applyBorder="1" applyAlignment="1">
      <alignment horizontal="center" vertical="center" shrinkToFit="1"/>
    </xf>
    <xf numFmtId="177" fontId="0" fillId="0" borderId="28" xfId="0" applyNumberFormat="1" applyFill="1" applyBorder="1" applyAlignment="1">
      <alignment horizontal="center" vertical="center" shrinkToFit="1"/>
    </xf>
    <xf numFmtId="0" fontId="26" fillId="0" borderId="104" xfId="0" applyNumberFormat="1" applyFont="1" applyBorder="1" applyAlignment="1">
      <alignment horizontal="center" vertical="center" shrinkToFit="1"/>
    </xf>
    <xf numFmtId="0" fontId="26" fillId="0" borderId="105" xfId="0" applyNumberFormat="1" applyFont="1" applyBorder="1" applyAlignment="1">
      <alignment horizontal="center" vertical="center" shrinkToFit="1"/>
    </xf>
    <xf numFmtId="0" fontId="26" fillId="0" borderId="134" xfId="0" applyNumberFormat="1" applyFont="1" applyBorder="1" applyAlignment="1">
      <alignment horizontal="center" vertical="center" shrinkToFit="1"/>
    </xf>
    <xf numFmtId="0" fontId="26" fillId="0" borderId="59"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55" xfId="0" applyNumberFormat="1" applyFont="1" applyBorder="1" applyAlignment="1">
      <alignment horizontal="center" vertical="center" shrinkToFit="1"/>
    </xf>
    <xf numFmtId="0" fontId="26" fillId="0" borderId="60" xfId="0" applyNumberFormat="1" applyFont="1" applyBorder="1" applyAlignment="1">
      <alignment horizontal="center" vertical="center" shrinkToFit="1"/>
    </xf>
    <xf numFmtId="0" fontId="26" fillId="0" borderId="57" xfId="0" applyNumberFormat="1" applyFont="1" applyBorder="1" applyAlignment="1">
      <alignment horizontal="center" vertical="center" shrinkToFit="1"/>
    </xf>
    <xf numFmtId="0" fontId="26" fillId="0" borderId="58" xfId="0" applyNumberFormat="1" applyFont="1" applyBorder="1" applyAlignment="1">
      <alignment horizontal="center" vertical="center" shrinkToFit="1"/>
    </xf>
    <xf numFmtId="0" fontId="8" fillId="0" borderId="11" xfId="0" applyNumberFormat="1" applyFont="1" applyBorder="1" applyAlignment="1">
      <alignment horizontal="center"/>
    </xf>
    <xf numFmtId="0" fontId="8" fillId="0" borderId="27" xfId="0" applyFont="1" applyBorder="1" applyAlignment="1">
      <alignment horizontal="center"/>
    </xf>
    <xf numFmtId="0" fontId="49" fillId="9"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3" borderId="0" xfId="0" applyFont="1" applyFill="1" applyBorder="1" applyAlignment="1">
      <alignment horizontal="center" vertical="center"/>
    </xf>
    <xf numFmtId="20" fontId="0" fillId="0" borderId="1" xfId="0" applyNumberFormat="1" applyBorder="1" applyAlignment="1">
      <alignment horizontal="center" vertical="center"/>
    </xf>
    <xf numFmtId="0" fontId="14" fillId="0" borderId="1" xfId="0" applyFont="1" applyBorder="1" applyAlignment="1">
      <alignment horizontal="center" vertical="center" shrinkToFit="1"/>
    </xf>
    <xf numFmtId="0" fontId="8" fillId="0" borderId="11" xfId="0" applyFont="1" applyBorder="1" applyAlignment="1">
      <alignment horizontal="center"/>
    </xf>
    <xf numFmtId="0" fontId="8" fillId="0" borderId="27" xfId="0" applyFont="1" applyBorder="1" applyAlignment="1">
      <alignment horizontal="lef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8"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16" fillId="0" borderId="0" xfId="0" applyFont="1" applyBorder="1" applyAlignment="1">
      <alignment horizontal="center" vertical="center"/>
    </xf>
    <xf numFmtId="0" fontId="23" fillId="0" borderId="15"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15" fillId="0" borderId="0" xfId="0" applyFont="1" applyBorder="1" applyAlignment="1">
      <alignment horizontal="center" vertical="center"/>
    </xf>
    <xf numFmtId="0" fontId="16" fillId="0" borderId="27" xfId="0" applyFont="1" applyBorder="1" applyAlignment="1">
      <alignment horizontal="center" vertical="center"/>
    </xf>
    <xf numFmtId="20" fontId="0" fillId="0" borderId="10" xfId="0" applyNumberFormat="1"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11" fillId="0" borderId="10" xfId="0" applyFont="1" applyBorder="1" applyAlignment="1">
      <alignment horizontal="left" vertical="top" shrinkToFit="1"/>
    </xf>
    <xf numFmtId="0" fontId="11" fillId="0" borderId="11" xfId="0" applyFont="1" applyBorder="1" applyAlignment="1">
      <alignment horizontal="left" vertical="top" shrinkToFit="1"/>
    </xf>
    <xf numFmtId="0" fontId="11" fillId="0" borderId="12" xfId="0" applyFont="1" applyBorder="1" applyAlignment="1">
      <alignment horizontal="left" vertical="top"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8" xfId="0" applyFont="1" applyBorder="1" applyAlignment="1">
      <alignment horizontal="center" vertical="center" shrinkToFit="1"/>
    </xf>
    <xf numFmtId="177" fontId="0" fillId="0" borderId="15" xfId="0" applyNumberFormat="1" applyFont="1" applyBorder="1" applyAlignment="1">
      <alignment horizontal="left" vertical="top" shrinkToFit="1"/>
    </xf>
    <xf numFmtId="177" fontId="0" fillId="0" borderId="13" xfId="0" applyNumberFormat="1" applyFont="1" applyBorder="1" applyAlignment="1">
      <alignment horizontal="left" vertical="top" shrinkToFit="1"/>
    </xf>
    <xf numFmtId="177" fontId="0" fillId="0" borderId="14" xfId="0" applyNumberFormat="1" applyFont="1" applyBorder="1" applyAlignment="1">
      <alignment horizontal="left" vertical="top" shrinkToFit="1"/>
    </xf>
    <xf numFmtId="177" fontId="0" fillId="0" borderId="26" xfId="0" applyNumberFormat="1" applyFont="1" applyBorder="1" applyAlignment="1">
      <alignment horizontal="left" vertical="top" shrinkToFit="1"/>
    </xf>
    <xf numFmtId="177" fontId="0" fillId="0" borderId="27" xfId="0" applyNumberFormat="1" applyFont="1" applyBorder="1" applyAlignment="1">
      <alignment horizontal="left" vertical="top" shrinkToFit="1"/>
    </xf>
    <xf numFmtId="177" fontId="0" fillId="0" borderId="28" xfId="0" applyNumberFormat="1" applyFont="1" applyBorder="1" applyAlignment="1">
      <alignment horizontal="left" vertical="top" shrinkToFit="1"/>
    </xf>
    <xf numFmtId="20" fontId="0" fillId="0" borderId="15" xfId="0" applyNumberFormat="1" applyFont="1" applyBorder="1" applyAlignment="1">
      <alignment horizontal="left" vertical="top" shrinkToFit="1"/>
    </xf>
    <xf numFmtId="20" fontId="0" fillId="0" borderId="13" xfId="0" applyNumberFormat="1" applyFont="1" applyBorder="1" applyAlignment="1">
      <alignment horizontal="left" vertical="top" shrinkToFit="1"/>
    </xf>
    <xf numFmtId="20" fontId="0" fillId="0" borderId="14" xfId="0" applyNumberFormat="1" applyFont="1" applyBorder="1" applyAlignment="1">
      <alignment horizontal="left" vertical="top" shrinkToFit="1"/>
    </xf>
    <xf numFmtId="20" fontId="0" fillId="0" borderId="26" xfId="0" applyNumberFormat="1" applyFont="1" applyBorder="1" applyAlignment="1">
      <alignment horizontal="left" vertical="top" shrinkToFit="1"/>
    </xf>
    <xf numFmtId="20" fontId="0" fillId="0" borderId="27" xfId="0" applyNumberFormat="1" applyFont="1" applyBorder="1" applyAlignment="1">
      <alignment horizontal="left" vertical="top" shrinkToFit="1"/>
    </xf>
    <xf numFmtId="20" fontId="0" fillId="0" borderId="28" xfId="0" applyNumberFormat="1" applyFont="1" applyBorder="1" applyAlignment="1">
      <alignment horizontal="left" vertical="top" shrinkToFit="1"/>
    </xf>
    <xf numFmtId="0" fontId="7" fillId="0" borderId="2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2" fillId="0" borderId="10" xfId="0" applyFont="1" applyFill="1" applyBorder="1" applyAlignment="1">
      <alignment horizontal="left" vertical="top" shrinkToFit="1"/>
    </xf>
    <xf numFmtId="0" fontId="2" fillId="0" borderId="11" xfId="0" applyFont="1" applyFill="1" applyBorder="1" applyAlignment="1">
      <alignment horizontal="left" vertical="top" shrinkToFit="1"/>
    </xf>
    <xf numFmtId="0" fontId="2" fillId="0" borderId="12" xfId="0" applyFont="1" applyFill="1" applyBorder="1" applyAlignment="1">
      <alignment horizontal="left" vertical="top" shrinkToFit="1"/>
    </xf>
    <xf numFmtId="177" fontId="0" fillId="0" borderId="15" xfId="0" applyNumberFormat="1" applyBorder="1" applyAlignment="1">
      <alignment horizontal="left" vertical="top" shrinkToFit="1"/>
    </xf>
    <xf numFmtId="0" fontId="0" fillId="0" borderId="13" xfId="0" applyBorder="1" applyAlignment="1">
      <alignment horizontal="left" vertical="top" shrinkToFit="1"/>
    </xf>
    <xf numFmtId="0" fontId="0" fillId="0" borderId="14" xfId="0" applyBorder="1" applyAlignment="1">
      <alignment horizontal="left" vertical="top" shrinkToFit="1"/>
    </xf>
    <xf numFmtId="0" fontId="0" fillId="0" borderId="26" xfId="0" applyBorder="1" applyAlignment="1">
      <alignment horizontal="left" vertical="top" shrinkToFit="1"/>
    </xf>
    <xf numFmtId="0" fontId="0" fillId="0" borderId="27" xfId="0" applyBorder="1" applyAlignment="1">
      <alignment horizontal="left" vertical="top" shrinkToFit="1"/>
    </xf>
    <xf numFmtId="0" fontId="0" fillId="0" borderId="28" xfId="0" applyBorder="1" applyAlignment="1">
      <alignment horizontal="left" vertical="top" shrinkToFit="1"/>
    </xf>
    <xf numFmtId="0" fontId="35" fillId="0" borderId="27" xfId="0" applyFont="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20" fontId="7" fillId="0" borderId="1" xfId="0" applyNumberFormat="1" applyFont="1" applyFill="1" applyBorder="1" applyAlignment="1">
      <alignment horizontal="center" vertical="center"/>
    </xf>
    <xf numFmtId="0" fontId="7" fillId="14" borderId="1" xfId="0" applyFont="1" applyFill="1" applyBorder="1" applyAlignment="1">
      <alignment horizontal="center" vertical="center"/>
    </xf>
    <xf numFmtId="0" fontId="7" fillId="15" borderId="1" xfId="0" applyFont="1" applyFill="1" applyBorder="1" applyAlignment="1">
      <alignment horizontal="center" vertical="center"/>
    </xf>
    <xf numFmtId="0" fontId="7" fillId="0" borderId="30" xfId="0" applyFont="1" applyBorder="1" applyAlignment="1">
      <alignment horizontal="center" vertical="center" shrinkToFit="1"/>
    </xf>
    <xf numFmtId="0" fontId="7" fillId="16" borderId="15" xfId="0" applyFont="1" applyFill="1" applyBorder="1" applyAlignment="1">
      <alignment horizontal="center" vertical="center" shrinkToFit="1"/>
    </xf>
    <xf numFmtId="0" fontId="7" fillId="16" borderId="13" xfId="0" applyFont="1" applyFill="1" applyBorder="1" applyAlignment="1">
      <alignment horizontal="center" vertical="center" shrinkToFit="1"/>
    </xf>
    <xf numFmtId="0" fontId="7" fillId="16" borderId="14" xfId="0" applyFont="1" applyFill="1" applyBorder="1" applyAlignment="1">
      <alignment horizontal="center" vertical="center" shrinkToFit="1"/>
    </xf>
    <xf numFmtId="0" fontId="7" fillId="16" borderId="26" xfId="0" applyFont="1" applyFill="1" applyBorder="1" applyAlignment="1">
      <alignment horizontal="center" vertical="center" shrinkToFit="1"/>
    </xf>
    <xf numFmtId="0" fontId="7" fillId="16" borderId="27" xfId="0" applyFont="1" applyFill="1" applyBorder="1" applyAlignment="1">
      <alignment horizontal="center" vertical="center" shrinkToFit="1"/>
    </xf>
    <xf numFmtId="0" fontId="7" fillId="16" borderId="28" xfId="0" applyFont="1" applyFill="1" applyBorder="1" applyAlignment="1">
      <alignment horizontal="center" vertical="center" shrinkToFit="1"/>
    </xf>
    <xf numFmtId="0" fontId="7" fillId="0" borderId="17" xfId="0" applyFont="1" applyBorder="1" applyAlignment="1">
      <alignment horizontal="center" vertical="center" shrinkToFit="1"/>
    </xf>
    <xf numFmtId="0" fontId="25" fillId="0" borderId="1"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20" fontId="7" fillId="0" borderId="10" xfId="0" applyNumberFormat="1" applyFont="1" applyBorder="1" applyAlignment="1">
      <alignment horizontal="center" vertical="center" shrinkToFit="1"/>
    </xf>
    <xf numFmtId="20" fontId="7" fillId="0" borderId="11" xfId="0" applyNumberFormat="1" applyFont="1" applyBorder="1" applyAlignment="1">
      <alignment horizontal="center" vertical="center" shrinkToFit="1"/>
    </xf>
    <xf numFmtId="20" fontId="7" fillId="0" borderId="12" xfId="0" applyNumberFormat="1" applyFont="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20" fontId="7" fillId="0" borderId="48" xfId="0" applyNumberFormat="1" applyFont="1" applyFill="1" applyBorder="1" applyAlignment="1">
      <alignment horizontal="center" vertical="center"/>
    </xf>
    <xf numFmtId="0" fontId="7" fillId="0" borderId="49"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20" fontId="7" fillId="0" borderId="0" xfId="0" applyNumberFormat="1" applyFont="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0" xfId="0" applyFont="1" applyAlignment="1">
      <alignment horizontal="center" vertical="center"/>
    </xf>
    <xf numFmtId="0" fontId="28" fillId="12" borderId="0" xfId="0" applyFont="1" applyFill="1" applyAlignment="1">
      <alignment horizontal="center" vertical="center" wrapText="1"/>
    </xf>
    <xf numFmtId="0" fontId="29" fillId="6" borderId="0" xfId="0" applyFont="1" applyFill="1" applyAlignment="1">
      <alignment horizontal="center" vertical="center"/>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7" fillId="14" borderId="33" xfId="0" applyFont="1" applyFill="1" applyBorder="1" applyAlignment="1">
      <alignment horizontal="center" vertical="center"/>
    </xf>
    <xf numFmtId="0" fontId="7" fillId="14" borderId="34" xfId="0" applyFont="1" applyFill="1" applyBorder="1" applyAlignment="1">
      <alignment horizontal="center" vertical="center"/>
    </xf>
    <xf numFmtId="0" fontId="7" fillId="14" borderId="35" xfId="0" applyFont="1" applyFill="1" applyBorder="1" applyAlignment="1">
      <alignment horizontal="center" vertical="center"/>
    </xf>
    <xf numFmtId="0" fontId="7" fillId="15" borderId="33" xfId="0" applyFont="1" applyFill="1" applyBorder="1" applyAlignment="1">
      <alignment horizontal="center" vertical="center"/>
    </xf>
    <xf numFmtId="0" fontId="7" fillId="15" borderId="34" xfId="0" applyFont="1" applyFill="1" applyBorder="1" applyAlignment="1">
      <alignment horizontal="center" vertical="center"/>
    </xf>
    <xf numFmtId="0" fontId="7" fillId="15" borderId="36" xfId="0" applyFont="1" applyFill="1" applyBorder="1" applyAlignment="1">
      <alignment horizontal="center" vertical="center"/>
    </xf>
    <xf numFmtId="0" fontId="8" fillId="0" borderId="0" xfId="0" applyFont="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13"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6" fillId="0" borderId="29"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20" fontId="7" fillId="0" borderId="10" xfId="0" applyNumberFormat="1" applyFont="1" applyFill="1" applyBorder="1" applyAlignment="1">
      <alignment horizontal="center" vertical="center"/>
    </xf>
    <xf numFmtId="20" fontId="7" fillId="0" borderId="11" xfId="0" applyNumberFormat="1" applyFont="1" applyFill="1" applyBorder="1" applyAlignment="1">
      <alignment horizontal="center" vertical="center"/>
    </xf>
    <xf numFmtId="20" fontId="7" fillId="0" borderId="12" xfId="0" applyNumberFormat="1" applyFont="1" applyFill="1" applyBorder="1" applyAlignment="1">
      <alignment horizontal="center" vertical="center"/>
    </xf>
    <xf numFmtId="0" fontId="7" fillId="2" borderId="26" xfId="0" applyFont="1" applyFill="1" applyBorder="1" applyAlignment="1">
      <alignment horizontal="center" vertical="center" shrinkToFit="1"/>
    </xf>
    <xf numFmtId="0" fontId="36" fillId="17" borderId="0" xfId="0" applyFont="1" applyFill="1" applyAlignment="1">
      <alignment horizontal="center" vertical="center" wrapText="1"/>
    </xf>
    <xf numFmtId="0" fontId="37" fillId="6" borderId="0" xfId="0" applyFont="1" applyFill="1" applyAlignment="1">
      <alignment horizontal="center" vertical="center"/>
    </xf>
    <xf numFmtId="0" fontId="8" fillId="0" borderId="104" xfId="0" applyFont="1" applyBorder="1" applyAlignment="1">
      <alignment horizontal="center" vertical="center" wrapText="1" shrinkToFit="1"/>
    </xf>
    <xf numFmtId="0" fontId="0" fillId="0" borderId="105" xfId="0" applyFont="1" applyBorder="1" applyAlignment="1">
      <alignment horizontal="center" vertical="center" shrinkToFit="1"/>
    </xf>
    <xf numFmtId="0" fontId="0" fillId="0" borderId="134"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10" borderId="10" xfId="0" applyFill="1" applyBorder="1" applyAlignment="1">
      <alignment horizontal="center" vertical="center" shrinkToFit="1"/>
    </xf>
    <xf numFmtId="0" fontId="0" fillId="10" borderId="11" xfId="0" applyFill="1" applyBorder="1" applyAlignment="1">
      <alignment horizontal="center" vertical="center" shrinkToFit="1"/>
    </xf>
    <xf numFmtId="0" fontId="0" fillId="10" borderId="12" xfId="0" applyFill="1" applyBorder="1" applyAlignment="1">
      <alignment horizontal="center" vertical="center" shrinkToFit="1"/>
    </xf>
    <xf numFmtId="177" fontId="0" fillId="0" borderId="13" xfId="0" applyNumberFormat="1" applyFill="1" applyBorder="1" applyAlignment="1">
      <alignment horizontal="center" vertical="center" shrinkToFit="1"/>
    </xf>
    <xf numFmtId="177" fontId="0" fillId="0" borderId="6" xfId="0" applyNumberFormat="1" applyFill="1" applyBorder="1" applyAlignment="1">
      <alignment horizontal="center" vertical="center" shrinkToFit="1"/>
    </xf>
    <xf numFmtId="177" fontId="0" fillId="0" borderId="2" xfId="0" applyNumberFormat="1" applyFill="1" applyBorder="1" applyAlignment="1">
      <alignment horizontal="center" vertical="center" shrinkToFit="1"/>
    </xf>
    <xf numFmtId="177" fontId="0" fillId="0" borderId="7" xfId="0" applyNumberFormat="1" applyFill="1" applyBorder="1" applyAlignment="1">
      <alignment horizontal="center" vertical="center" shrinkToFit="1"/>
    </xf>
    <xf numFmtId="0" fontId="0" fillId="10" borderId="44" xfId="0" applyFill="1" applyBorder="1" applyAlignment="1">
      <alignment horizontal="center" vertical="center" shrinkToFit="1"/>
    </xf>
    <xf numFmtId="0" fontId="0" fillId="10" borderId="27" xfId="0" applyFill="1" applyBorder="1" applyAlignment="1">
      <alignment horizontal="center" vertical="center" shrinkToFit="1"/>
    </xf>
    <xf numFmtId="0" fontId="0" fillId="10" borderId="28" xfId="0" applyFill="1" applyBorder="1" applyAlignment="1">
      <alignment horizontal="center" vertical="center" shrinkToFit="1"/>
    </xf>
    <xf numFmtId="0" fontId="0" fillId="10" borderId="43" xfId="0" applyFill="1" applyBorder="1" applyAlignment="1">
      <alignment horizontal="center" vertical="center" shrinkToFit="1"/>
    </xf>
    <xf numFmtId="0" fontId="0" fillId="10" borderId="100" xfId="0" applyFill="1" applyBorder="1" applyAlignment="1">
      <alignment horizontal="center" vertical="center" shrinkToFit="1"/>
    </xf>
    <xf numFmtId="0" fontId="0" fillId="10" borderId="13" xfId="0" applyFill="1" applyBorder="1" applyAlignment="1">
      <alignment horizontal="center" vertical="center" shrinkToFit="1"/>
    </xf>
    <xf numFmtId="0" fontId="0" fillId="10" borderId="14" xfId="0" applyFill="1" applyBorder="1" applyAlignment="1">
      <alignment horizontal="center" vertical="center" shrinkToFit="1"/>
    </xf>
    <xf numFmtId="0" fontId="0" fillId="8" borderId="37" xfId="0" applyFill="1" applyBorder="1" applyAlignment="1">
      <alignment horizontal="center" vertical="center" shrinkToFit="1"/>
    </xf>
    <xf numFmtId="0" fontId="0" fillId="8" borderId="38" xfId="0" applyFill="1" applyBorder="1" applyAlignment="1">
      <alignment horizontal="center" vertical="center" shrinkToFit="1"/>
    </xf>
    <xf numFmtId="0" fontId="0" fillId="8" borderId="39" xfId="0" applyFill="1" applyBorder="1" applyAlignment="1">
      <alignment horizontal="center" vertical="center" shrinkToFit="1"/>
    </xf>
    <xf numFmtId="0" fontId="0" fillId="8" borderId="43" xfId="0" applyFill="1" applyBorder="1" applyAlignment="1">
      <alignment horizontal="center" vertical="center" shrinkToFit="1"/>
    </xf>
    <xf numFmtId="0" fontId="0" fillId="8" borderId="11" xfId="0" applyFill="1" applyBorder="1" applyAlignment="1">
      <alignment horizontal="center" vertical="center" shrinkToFit="1"/>
    </xf>
    <xf numFmtId="0" fontId="0" fillId="8" borderId="12" xfId="0" applyFill="1" applyBorder="1" applyAlignment="1">
      <alignment horizontal="center" vertical="center" shrinkToFit="1"/>
    </xf>
    <xf numFmtId="0" fontId="0" fillId="8" borderId="45" xfId="0" applyFill="1" applyBorder="1" applyAlignment="1">
      <alignment horizontal="center" vertical="center" shrinkToFit="1"/>
    </xf>
    <xf numFmtId="0" fontId="0" fillId="8" borderId="46" xfId="0" applyFill="1" applyBorder="1" applyAlignment="1">
      <alignment horizontal="center" vertical="center" shrinkToFit="1"/>
    </xf>
    <xf numFmtId="0" fontId="0" fillId="8" borderId="47" xfId="0" applyFill="1" applyBorder="1" applyAlignment="1">
      <alignment horizontal="center" vertical="center" shrinkToFit="1"/>
    </xf>
    <xf numFmtId="177" fontId="0" fillId="0" borderId="10" xfId="0" applyNumberFormat="1" applyFill="1" applyBorder="1" applyAlignment="1">
      <alignment horizontal="center" vertical="center" shrinkToFit="1"/>
    </xf>
    <xf numFmtId="177" fontId="0" fillId="0" borderId="11" xfId="0" applyNumberFormat="1" applyFill="1" applyBorder="1" applyAlignment="1">
      <alignment horizontal="center" vertical="center" shrinkToFit="1"/>
    </xf>
    <xf numFmtId="177" fontId="0" fillId="0" borderId="133" xfId="0" applyNumberFormat="1" applyFill="1" applyBorder="1" applyAlignment="1">
      <alignment horizontal="center" vertical="center" shrinkToFit="1"/>
    </xf>
    <xf numFmtId="0" fontId="0" fillId="0" borderId="48" xfId="0" applyFill="1" applyBorder="1" applyAlignment="1">
      <alignment horizontal="center" vertical="center" shrinkToFit="1"/>
    </xf>
    <xf numFmtId="20" fontId="0" fillId="0" borderId="49" xfId="0" applyNumberFormat="1" applyFill="1" applyBorder="1" applyAlignment="1">
      <alignment horizontal="center" vertical="center" shrinkToFit="1"/>
    </xf>
    <xf numFmtId="20" fontId="0" fillId="0" borderId="46" xfId="0" applyNumberFormat="1" applyFill="1" applyBorder="1" applyAlignment="1">
      <alignment horizontal="center" vertical="center" shrinkToFit="1"/>
    </xf>
    <xf numFmtId="20" fontId="0" fillId="0" borderId="47" xfId="0" applyNumberFormat="1" applyFill="1" applyBorder="1" applyAlignment="1">
      <alignment horizontal="center" vertical="center" shrinkToFit="1"/>
    </xf>
    <xf numFmtId="0" fontId="0" fillId="0" borderId="66" xfId="0" applyFill="1" applyBorder="1" applyAlignment="1">
      <alignment horizontal="center" vertical="center" shrinkToFit="1"/>
    </xf>
    <xf numFmtId="177" fontId="0" fillId="0" borderId="12" xfId="0" applyNumberFormat="1" applyFill="1" applyBorder="1" applyAlignment="1">
      <alignment horizontal="center" vertical="center" shrinkToFit="1"/>
    </xf>
    <xf numFmtId="177" fontId="0" fillId="0" borderId="54" xfId="0" applyNumberFormat="1" applyFill="1" applyBorder="1" applyAlignment="1">
      <alignment horizontal="center" vertical="center" shrinkToFit="1"/>
    </xf>
    <xf numFmtId="0" fontId="47" fillId="0" borderId="104" xfId="0" applyFont="1" applyBorder="1" applyAlignment="1">
      <alignment horizontal="center" vertical="center" shrinkToFit="1"/>
    </xf>
    <xf numFmtId="0" fontId="47" fillId="0" borderId="105" xfId="0" applyFont="1" applyBorder="1" applyAlignment="1">
      <alignment horizontal="center" vertical="center" shrinkToFit="1"/>
    </xf>
    <xf numFmtId="0" fontId="47" fillId="0" borderId="134" xfId="0" applyFont="1" applyBorder="1" applyAlignment="1">
      <alignment horizontal="center" vertical="center" shrinkToFit="1"/>
    </xf>
    <xf numFmtId="0" fontId="47" fillId="0" borderId="60" xfId="0" applyFont="1" applyBorder="1" applyAlignment="1">
      <alignment horizontal="center" vertical="center" shrinkToFit="1"/>
    </xf>
    <xf numFmtId="0" fontId="47" fillId="0" borderId="57" xfId="0" applyFont="1" applyBorder="1" applyAlignment="1">
      <alignment horizontal="center" vertical="center" shrinkToFit="1"/>
    </xf>
    <xf numFmtId="0" fontId="47" fillId="0" borderId="58" xfId="0" applyFont="1" applyBorder="1" applyAlignment="1">
      <alignment horizontal="center" vertical="center" shrinkToFit="1"/>
    </xf>
    <xf numFmtId="0" fontId="0" fillId="0" borderId="6"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1" xfId="0" applyNumberFormat="1" applyFill="1" applyBorder="1" applyAlignment="1">
      <alignment horizontal="center" vertical="center" shrinkToFit="1"/>
    </xf>
    <xf numFmtId="0" fontId="0" fillId="0" borderId="12" xfId="0" applyNumberFormat="1" applyFill="1" applyBorder="1" applyAlignment="1">
      <alignment horizontal="center" vertical="center" shrinkToFit="1"/>
    </xf>
    <xf numFmtId="0" fontId="0" fillId="0" borderId="46" xfId="0" applyNumberFormat="1" applyFill="1" applyBorder="1" applyAlignment="1">
      <alignment horizontal="center" vertical="center" shrinkToFit="1"/>
    </xf>
    <xf numFmtId="0" fontId="0" fillId="0" borderId="47" xfId="0" applyNumberFormat="1" applyFill="1" applyBorder="1" applyAlignment="1">
      <alignment horizontal="center" vertical="center" shrinkToFit="1"/>
    </xf>
    <xf numFmtId="20" fontId="0" fillId="0" borderId="41" xfId="0" applyNumberFormat="1" applyFill="1" applyBorder="1" applyAlignment="1">
      <alignment horizontal="center" vertical="center" shrinkToFit="1"/>
    </xf>
    <xf numFmtId="20" fontId="0" fillId="0" borderId="38" xfId="0" applyNumberFormat="1" applyFill="1" applyBorder="1" applyAlignment="1">
      <alignment horizontal="center" vertical="center" shrinkToFit="1"/>
    </xf>
    <xf numFmtId="20" fontId="0" fillId="0" borderId="39" xfId="0" applyNumberFormat="1" applyFill="1" applyBorder="1" applyAlignment="1">
      <alignment horizontal="center" vertical="center" shrinkToFit="1"/>
    </xf>
    <xf numFmtId="0" fontId="0" fillId="0" borderId="10" xfId="0" applyNumberFormat="1" applyBorder="1" applyAlignment="1">
      <alignment horizontal="center" vertical="center" shrinkToFit="1"/>
    </xf>
    <xf numFmtId="0" fontId="0" fillId="0" borderId="11"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8" borderId="10" xfId="0" applyFill="1" applyBorder="1" applyAlignment="1">
      <alignment horizontal="center" vertical="center" shrinkToFit="1"/>
    </xf>
    <xf numFmtId="20" fontId="0" fillId="0" borderId="11" xfId="0" applyNumberFormat="1" applyFont="1" applyBorder="1" applyAlignment="1">
      <alignment horizontal="center" vertical="center" shrinkToFit="1"/>
    </xf>
    <xf numFmtId="20" fontId="0" fillId="0" borderId="12" xfId="0" applyNumberFormat="1" applyFont="1" applyBorder="1" applyAlignment="1">
      <alignment horizontal="center" vertical="center" shrinkToFit="1"/>
    </xf>
    <xf numFmtId="0" fontId="0" fillId="0" borderId="40" xfId="0" applyFill="1" applyBorder="1" applyAlignment="1">
      <alignment horizontal="center" vertical="center" shrinkToFit="1"/>
    </xf>
    <xf numFmtId="176" fontId="0" fillId="0" borderId="11" xfId="0" applyNumberFormat="1" applyBorder="1" applyAlignment="1">
      <alignment horizont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177" fontId="0" fillId="0" borderId="10" xfId="0" applyNumberFormat="1" applyFont="1" applyBorder="1" applyAlignment="1">
      <alignment horizontal="center" vertical="center" shrinkToFit="1"/>
    </xf>
    <xf numFmtId="177" fontId="0" fillId="0" borderId="11" xfId="0" applyNumberFormat="1" applyFont="1" applyBorder="1" applyAlignment="1">
      <alignment horizontal="center" vertical="center" shrinkToFit="1"/>
    </xf>
    <xf numFmtId="177" fontId="0" fillId="0" borderId="12" xfId="0" applyNumberFormat="1" applyFont="1" applyBorder="1" applyAlignment="1">
      <alignment horizontal="center" vertical="center" shrinkToFit="1"/>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177" fontId="0" fillId="0" borderId="10" xfId="0" applyNumberFormat="1" applyBorder="1" applyAlignment="1">
      <alignment horizontal="center" vertical="center" shrinkToFit="1"/>
    </xf>
    <xf numFmtId="0" fontId="0" fillId="0" borderId="32" xfId="0" applyFill="1" applyBorder="1" applyAlignment="1">
      <alignment horizontal="center" vertical="center" shrinkToFit="1"/>
    </xf>
    <xf numFmtId="20" fontId="0" fillId="0" borderId="26" xfId="0" applyNumberFormat="1" applyFill="1" applyBorder="1" applyAlignment="1">
      <alignment horizontal="center" vertical="center" shrinkToFit="1"/>
    </xf>
    <xf numFmtId="20" fontId="0" fillId="0" borderId="27" xfId="0" applyNumberFormat="1" applyFill="1" applyBorder="1" applyAlignment="1">
      <alignment horizontal="center" vertical="center" shrinkToFit="1"/>
    </xf>
    <xf numFmtId="20" fontId="0" fillId="0" borderId="28" xfId="0" applyNumberForma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8" xfId="0" applyFill="1" applyBorder="1" applyAlignment="1">
      <alignment horizontal="center" vertical="center" shrinkToFit="1"/>
    </xf>
    <xf numFmtId="177" fontId="0" fillId="0" borderId="49" xfId="0" applyNumberFormat="1" applyFill="1" applyBorder="1" applyAlignment="1">
      <alignment horizontal="center" vertical="center" shrinkToFit="1"/>
    </xf>
    <xf numFmtId="177" fontId="0" fillId="0" borderId="46" xfId="0" applyNumberFormat="1" applyFill="1" applyBorder="1" applyAlignment="1">
      <alignment horizontal="center" vertical="center" shrinkToFit="1"/>
    </xf>
    <xf numFmtId="177" fontId="26" fillId="0" borderId="15" xfId="0" applyNumberFormat="1"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8" xfId="0" applyFont="1" applyBorder="1" applyAlignment="1">
      <alignment horizontal="center" vertical="center" shrinkToFit="1"/>
    </xf>
    <xf numFmtId="20" fontId="26" fillId="0" borderId="15" xfId="0" applyNumberFormat="1" applyFont="1" applyBorder="1" applyAlignment="1">
      <alignment horizontal="center" vertical="center" shrinkToFit="1"/>
    </xf>
    <xf numFmtId="0" fontId="0" fillId="0" borderId="89" xfId="0" applyBorder="1" applyAlignment="1">
      <alignment horizontal="center" vertical="center" shrinkToFit="1"/>
    </xf>
    <xf numFmtId="0" fontId="0" fillId="0" borderId="30" xfId="0" applyFill="1" applyBorder="1" applyAlignment="1">
      <alignment horizontal="center" vertical="center" shrinkToFit="1"/>
    </xf>
    <xf numFmtId="20" fontId="0" fillId="0" borderId="15" xfId="0" applyNumberFormat="1" applyFill="1" applyBorder="1" applyAlignment="1">
      <alignment horizontal="center" vertical="center" shrinkToFit="1"/>
    </xf>
    <xf numFmtId="20" fontId="0" fillId="0" borderId="13" xfId="0" applyNumberFormat="1" applyFill="1" applyBorder="1" applyAlignment="1">
      <alignment horizontal="center" vertical="center" shrinkToFit="1"/>
    </xf>
    <xf numFmtId="20" fontId="0" fillId="0" borderId="14" xfId="0" applyNumberFormat="1" applyFill="1" applyBorder="1" applyAlignment="1">
      <alignment horizontal="center" vertical="center" shrinkToFit="1"/>
    </xf>
    <xf numFmtId="0" fontId="26" fillId="0" borderId="15"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4" xfId="0" applyNumberFormat="1" applyFont="1" applyBorder="1" applyAlignment="1">
      <alignment horizontal="center" vertical="center" shrinkToFit="1"/>
    </xf>
    <xf numFmtId="0" fontId="26" fillId="0" borderId="6" xfId="0" applyNumberFormat="1" applyFont="1" applyBorder="1" applyAlignment="1">
      <alignment horizontal="center" vertical="center" shrinkToFit="1"/>
    </xf>
    <xf numFmtId="0" fontId="26" fillId="0" borderId="27" xfId="0" applyNumberFormat="1" applyFont="1" applyBorder="1" applyAlignment="1">
      <alignment horizontal="center" vertical="center" shrinkToFit="1"/>
    </xf>
    <xf numFmtId="0" fontId="26" fillId="0" borderId="28" xfId="0" applyNumberFormat="1" applyFont="1" applyBorder="1" applyAlignment="1">
      <alignment horizontal="center" vertical="center" shrinkToFit="1"/>
    </xf>
    <xf numFmtId="0" fontId="8" fillId="0" borderId="11" xfId="0" applyFont="1" applyBorder="1" applyAlignment="1">
      <alignment horizontal="center" vertical="center" shrinkToFit="1"/>
    </xf>
    <xf numFmtId="0" fontId="26" fillId="0" borderId="2" xfId="0" applyNumberFormat="1" applyFont="1" applyBorder="1" applyAlignment="1">
      <alignment horizontal="center" vertical="center" shrinkToFit="1"/>
    </xf>
    <xf numFmtId="0" fontId="26" fillId="0" borderId="7" xfId="0" applyNumberFormat="1" applyFont="1" applyBorder="1" applyAlignment="1">
      <alignment horizontal="center" vertical="center" shrinkToFit="1"/>
    </xf>
    <xf numFmtId="177" fontId="0" fillId="0" borderId="64" xfId="0" applyNumberFormat="1" applyFill="1" applyBorder="1" applyAlignment="1">
      <alignment horizontal="center" vertical="center" shrinkToFit="1"/>
    </xf>
    <xf numFmtId="0" fontId="7" fillId="10" borderId="11" xfId="0" applyFont="1" applyFill="1" applyBorder="1" applyAlignment="1">
      <alignment horizontal="center" shrinkToFit="1"/>
    </xf>
    <xf numFmtId="0" fontId="7" fillId="10" borderId="27" xfId="0" applyFont="1" applyFill="1" applyBorder="1" applyAlignment="1">
      <alignment horizontal="center" shrinkToFit="1"/>
    </xf>
    <xf numFmtId="0" fontId="0" fillId="8" borderId="11" xfId="0" applyFill="1" applyBorder="1" applyAlignment="1">
      <alignment horizontal="center" shrinkToFit="1"/>
    </xf>
    <xf numFmtId="0" fontId="7" fillId="8" borderId="11" xfId="0" applyFont="1" applyFill="1" applyBorder="1" applyAlignment="1">
      <alignment horizontal="center" shrinkToFit="1"/>
    </xf>
    <xf numFmtId="0" fontId="7" fillId="8" borderId="27" xfId="0" applyFont="1" applyFill="1" applyBorder="1" applyAlignment="1">
      <alignment horizontal="center" shrinkToFit="1"/>
    </xf>
    <xf numFmtId="0" fontId="0" fillId="0" borderId="39" xfId="0" applyFill="1" applyBorder="1" applyAlignment="1">
      <alignment horizontal="center" vertical="center" shrinkToFit="1"/>
    </xf>
    <xf numFmtId="0" fontId="0" fillId="0" borderId="42" xfId="0" applyFill="1" applyBorder="1" applyAlignment="1">
      <alignment horizontal="center" vertical="center" shrinkToFit="1"/>
    </xf>
    <xf numFmtId="0" fontId="0" fillId="10" borderId="2" xfId="0" applyFill="1" applyBorder="1" applyAlignment="1">
      <alignment horizontal="center" shrinkToFit="1"/>
    </xf>
    <xf numFmtId="0" fontId="0" fillId="8" borderId="2" xfId="0" applyFill="1" applyBorder="1" applyAlignment="1">
      <alignment horizontal="center" shrinkToFit="1"/>
    </xf>
    <xf numFmtId="0" fontId="0" fillId="10" borderId="11" xfId="0" applyFill="1" applyBorder="1" applyAlignment="1">
      <alignment horizontal="center" shrinkToFit="1"/>
    </xf>
    <xf numFmtId="0" fontId="0" fillId="7" borderId="15" xfId="0" applyFill="1" applyBorder="1" applyAlignment="1">
      <alignment horizontal="center" vertical="center" shrinkToFit="1"/>
    </xf>
    <xf numFmtId="0" fontId="0" fillId="7" borderId="13" xfId="0" applyFill="1" applyBorder="1" applyAlignment="1">
      <alignment horizontal="center" vertical="center" shrinkToFit="1"/>
    </xf>
    <xf numFmtId="0" fontId="0" fillId="7" borderId="14" xfId="0" applyFill="1" applyBorder="1" applyAlignment="1">
      <alignment horizontal="center" vertical="center" shrinkToFit="1"/>
    </xf>
    <xf numFmtId="0" fontId="0" fillId="7" borderId="8" xfId="0" applyFill="1" applyBorder="1" applyAlignment="1">
      <alignment horizontal="center" vertical="center" shrinkToFit="1"/>
    </xf>
    <xf numFmtId="0" fontId="0" fillId="7" borderId="6"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7" xfId="0" applyFill="1" applyBorder="1" applyAlignment="1">
      <alignment horizontal="center" vertical="center" shrinkToFit="1"/>
    </xf>
    <xf numFmtId="177" fontId="4" fillId="0" borderId="10" xfId="0" applyNumberFormat="1" applyFont="1" applyFill="1" applyBorder="1" applyAlignment="1">
      <alignment horizontal="center" vertical="center" shrinkToFit="1"/>
    </xf>
    <xf numFmtId="177" fontId="4" fillId="0" borderId="11" xfId="0" applyNumberFormat="1" applyFont="1" applyFill="1" applyBorder="1" applyAlignment="1">
      <alignment horizontal="center" vertical="center" shrinkToFit="1"/>
    </xf>
    <xf numFmtId="177" fontId="4" fillId="0" borderId="12"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177" fontId="11" fillId="0" borderId="10" xfId="0" applyNumberFormat="1" applyFont="1" applyBorder="1" applyAlignment="1">
      <alignment horizontal="left" vertical="top" shrinkToFit="1"/>
    </xf>
    <xf numFmtId="177" fontId="11" fillId="0" borderId="11" xfId="0" applyNumberFormat="1" applyFont="1" applyBorder="1" applyAlignment="1">
      <alignment horizontal="left" vertical="top" shrinkToFit="1"/>
    </xf>
    <xf numFmtId="20" fontId="11" fillId="0" borderId="11" xfId="0" applyNumberFormat="1" applyFont="1" applyBorder="1" applyAlignment="1">
      <alignment horizontal="left" vertical="top" shrinkToFit="1"/>
    </xf>
    <xf numFmtId="20" fontId="11" fillId="0" borderId="12" xfId="0" applyNumberFormat="1" applyFont="1" applyBorder="1" applyAlignment="1">
      <alignment horizontal="left" vertical="top" shrinkToFit="1"/>
    </xf>
    <xf numFmtId="177" fontId="11" fillId="0" borderId="12" xfId="0" applyNumberFormat="1" applyFont="1" applyBorder="1" applyAlignment="1">
      <alignment horizontal="left" vertical="top" shrinkToFit="1"/>
    </xf>
    <xf numFmtId="177" fontId="9" fillId="0" borderId="10"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0" fontId="8" fillId="0" borderId="0" xfId="0" applyFont="1" applyBorder="1" applyAlignment="1">
      <alignment horizontal="left" vertical="center" shrinkToFit="1"/>
    </xf>
    <xf numFmtId="20" fontId="0" fillId="0" borderId="15" xfId="0" applyNumberFormat="1" applyFont="1" applyBorder="1" applyAlignment="1">
      <alignment horizontal="center" vertical="top" shrinkToFit="1"/>
    </xf>
    <xf numFmtId="20" fontId="0" fillId="0" borderId="13" xfId="0" applyNumberFormat="1" applyFont="1" applyBorder="1" applyAlignment="1">
      <alignment horizontal="center" vertical="top" shrinkToFit="1"/>
    </xf>
    <xf numFmtId="20" fontId="0" fillId="0" borderId="14" xfId="0" applyNumberFormat="1" applyFont="1" applyBorder="1" applyAlignment="1">
      <alignment horizontal="center" vertical="top" shrinkToFit="1"/>
    </xf>
    <xf numFmtId="20" fontId="0" fillId="0" borderId="26" xfId="0" applyNumberFormat="1" applyFont="1" applyBorder="1" applyAlignment="1">
      <alignment horizontal="center" vertical="top" shrinkToFit="1"/>
    </xf>
    <xf numFmtId="20" fontId="0" fillId="0" borderId="27" xfId="0" applyNumberFormat="1" applyFont="1" applyBorder="1" applyAlignment="1">
      <alignment horizontal="center" vertical="top" shrinkToFit="1"/>
    </xf>
    <xf numFmtId="20" fontId="0" fillId="0" borderId="28" xfId="0" applyNumberFormat="1" applyFont="1" applyBorder="1" applyAlignment="1">
      <alignment horizontal="center" vertical="top" shrinkToFit="1"/>
    </xf>
    <xf numFmtId="177" fontId="0" fillId="0" borderId="15" xfId="0" applyNumberFormat="1" applyFont="1" applyBorder="1" applyAlignment="1">
      <alignment horizontal="center" vertical="top" shrinkToFit="1"/>
    </xf>
    <xf numFmtId="177" fontId="0" fillId="0" borderId="13" xfId="0" applyNumberFormat="1" applyFont="1" applyBorder="1" applyAlignment="1">
      <alignment horizontal="center" vertical="top" shrinkToFit="1"/>
    </xf>
    <xf numFmtId="177" fontId="0" fillId="0" borderId="14" xfId="0" applyNumberFormat="1" applyFont="1" applyBorder="1" applyAlignment="1">
      <alignment horizontal="center" vertical="top" shrinkToFit="1"/>
    </xf>
    <xf numFmtId="177" fontId="0" fillId="0" borderId="26" xfId="0" applyNumberFormat="1" applyFont="1" applyBorder="1" applyAlignment="1">
      <alignment horizontal="center" vertical="top" shrinkToFit="1"/>
    </xf>
    <xf numFmtId="177" fontId="0" fillId="0" borderId="27" xfId="0" applyNumberFormat="1" applyFont="1" applyBorder="1" applyAlignment="1">
      <alignment horizontal="center" vertical="top" shrinkToFit="1"/>
    </xf>
    <xf numFmtId="177" fontId="0" fillId="0" borderId="28" xfId="0" applyNumberFormat="1" applyFont="1" applyBorder="1" applyAlignment="1">
      <alignment horizontal="center" vertical="top" shrinkToFit="1"/>
    </xf>
    <xf numFmtId="177" fontId="0" fillId="0" borderId="15" xfId="0" applyNumberFormat="1" applyBorder="1" applyAlignment="1">
      <alignment horizontal="center" vertical="top" shrinkToFit="1"/>
    </xf>
    <xf numFmtId="177" fontId="0" fillId="0" borderId="13" xfId="0" applyNumberFormat="1" applyBorder="1" applyAlignment="1">
      <alignment horizontal="center" vertical="top" shrinkToFit="1"/>
    </xf>
    <xf numFmtId="177" fontId="0" fillId="0" borderId="14" xfId="0" applyNumberFormat="1" applyBorder="1" applyAlignment="1">
      <alignment horizontal="center" vertical="top" shrinkToFit="1"/>
    </xf>
    <xf numFmtId="177" fontId="0" fillId="0" borderId="26" xfId="0" applyNumberFormat="1" applyBorder="1" applyAlignment="1">
      <alignment horizontal="center" vertical="top" shrinkToFit="1"/>
    </xf>
    <xf numFmtId="177" fontId="0" fillId="0" borderId="27" xfId="0" applyNumberFormat="1" applyBorder="1" applyAlignment="1">
      <alignment horizontal="center" vertical="top" shrinkToFit="1"/>
    </xf>
    <xf numFmtId="177" fontId="0" fillId="0" borderId="28" xfId="0" applyNumberFormat="1" applyBorder="1" applyAlignment="1">
      <alignment horizontal="center" vertical="top" shrinkToFit="1"/>
    </xf>
    <xf numFmtId="0" fontId="4" fillId="0" borderId="11" xfId="0" applyFont="1" applyBorder="1" applyAlignment="1">
      <alignment horizontal="center" vertical="center" shrinkToFit="1"/>
    </xf>
    <xf numFmtId="177" fontId="9" fillId="0" borderId="27" xfId="0" applyNumberFormat="1" applyFont="1" applyBorder="1" applyAlignment="1">
      <alignment horizontal="center" shrinkToFit="1"/>
    </xf>
    <xf numFmtId="177" fontId="9" fillId="0" borderId="10" xfId="0" applyNumberFormat="1" applyFont="1" applyBorder="1" applyAlignment="1">
      <alignment horizontal="left" vertical="top" shrinkToFit="1"/>
    </xf>
    <xf numFmtId="177" fontId="9" fillId="0" borderId="11" xfId="0" applyNumberFormat="1" applyFont="1" applyBorder="1" applyAlignment="1">
      <alignment horizontal="left" vertical="top" shrinkToFit="1"/>
    </xf>
    <xf numFmtId="20" fontId="9" fillId="0" borderId="11" xfId="0" applyNumberFormat="1" applyFont="1" applyBorder="1" applyAlignment="1">
      <alignment horizontal="left" vertical="top" shrinkToFit="1"/>
    </xf>
    <xf numFmtId="20" fontId="9" fillId="0" borderId="12" xfId="0" applyNumberFormat="1" applyFont="1" applyBorder="1" applyAlignment="1">
      <alignment horizontal="left" vertical="top" shrinkToFit="1"/>
    </xf>
    <xf numFmtId="0" fontId="7" fillId="14" borderId="36" xfId="0" applyFont="1" applyFill="1" applyBorder="1" applyAlignment="1">
      <alignment horizontal="center" vertical="center"/>
    </xf>
    <xf numFmtId="0" fontId="7" fillId="0" borderId="90" xfId="0" applyFont="1" applyBorder="1" applyAlignment="1">
      <alignment horizontal="center" vertical="center"/>
    </xf>
    <xf numFmtId="0" fontId="7" fillId="0" borderId="94" xfId="0" applyFont="1" applyBorder="1" applyAlignment="1">
      <alignment horizontal="center" vertical="center"/>
    </xf>
    <xf numFmtId="0" fontId="3" fillId="0" borderId="1" xfId="0" applyFont="1" applyBorder="1" applyAlignment="1">
      <alignment horizontal="center" vertical="center" shrinkToFit="1"/>
    </xf>
    <xf numFmtId="20" fontId="7" fillId="0" borderId="91" xfId="0" applyNumberFormat="1" applyFont="1" applyFill="1" applyBorder="1" applyAlignment="1">
      <alignment horizontal="center" vertical="center"/>
    </xf>
    <xf numFmtId="0" fontId="7" fillId="0" borderId="30" xfId="0" applyFont="1" applyFill="1" applyBorder="1" applyAlignment="1">
      <alignment horizontal="center" vertical="center" shrinkToFit="1"/>
    </xf>
    <xf numFmtId="0" fontId="7" fillId="0" borderId="10" xfId="0" applyNumberFormat="1" applyFont="1" applyBorder="1" applyAlignment="1">
      <alignment horizontal="center" vertical="center" shrinkToFit="1"/>
    </xf>
    <xf numFmtId="20" fontId="0" fillId="2" borderId="98" xfId="0" applyNumberFormat="1" applyFill="1" applyBorder="1" applyAlignment="1">
      <alignment horizontal="center" vertical="center"/>
    </xf>
    <xf numFmtId="20" fontId="0" fillId="2" borderId="46" xfId="0" applyNumberFormat="1" applyFill="1" applyBorder="1" applyAlignment="1">
      <alignment horizontal="center" vertical="center"/>
    </xf>
    <xf numFmtId="20" fontId="0" fillId="2" borderId="64" xfId="0" applyNumberFormat="1" applyFill="1" applyBorder="1" applyAlignment="1">
      <alignment horizontal="center" vertical="center"/>
    </xf>
    <xf numFmtId="0" fontId="7" fillId="0" borderId="88"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26" xfId="0" applyFont="1" applyBorder="1" applyAlignment="1">
      <alignment horizontal="center" vertical="center" shrinkToFit="1"/>
    </xf>
    <xf numFmtId="20" fontId="7" fillId="0" borderId="93" xfId="0" applyNumberFormat="1" applyFont="1" applyFill="1" applyBorder="1" applyAlignment="1">
      <alignment horizontal="center" vertical="center"/>
    </xf>
    <xf numFmtId="20" fontId="7" fillId="0" borderId="49" xfId="0" applyNumberFormat="1" applyFont="1" applyFill="1" applyBorder="1" applyAlignment="1">
      <alignment horizontal="center" vertical="center"/>
    </xf>
    <xf numFmtId="0" fontId="44" fillId="9" borderId="0" xfId="0" applyFont="1" applyFill="1" applyAlignment="1">
      <alignment horizontal="center" wrapText="1"/>
    </xf>
    <xf numFmtId="0" fontId="7" fillId="0" borderId="9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75" xfId="0" applyFont="1" applyBorder="1" applyAlignment="1">
      <alignment horizontal="center" vertical="center" shrinkToFit="1"/>
    </xf>
    <xf numFmtId="0" fontId="0" fillId="15" borderId="61" xfId="0" applyFill="1" applyBorder="1" applyAlignment="1">
      <alignment horizontal="center" vertical="center"/>
    </xf>
    <xf numFmtId="0" fontId="0" fillId="15" borderId="62" xfId="0" applyFill="1" applyBorder="1" applyAlignment="1">
      <alignment horizontal="center" vertical="center"/>
    </xf>
    <xf numFmtId="0" fontId="0" fillId="15" borderId="63" xfId="0" applyFill="1" applyBorder="1" applyAlignment="1">
      <alignment horizontal="center" vertical="center"/>
    </xf>
    <xf numFmtId="0" fontId="0" fillId="14" borderId="61" xfId="0" applyFill="1" applyBorder="1" applyAlignment="1">
      <alignment horizontal="center" vertical="center"/>
    </xf>
    <xf numFmtId="0" fontId="0" fillId="14" borderId="62" xfId="0" applyFill="1" applyBorder="1" applyAlignment="1">
      <alignment horizontal="center" vertical="center"/>
    </xf>
    <xf numFmtId="0" fontId="0" fillId="14" borderId="63" xfId="0"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49"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47" xfId="0"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45" fillId="0" borderId="78" xfId="0" applyFont="1" applyBorder="1" applyAlignment="1">
      <alignment horizontal="center"/>
    </xf>
    <xf numFmtId="0" fontId="45" fillId="0" borderId="79" xfId="0" applyFont="1" applyBorder="1" applyAlignment="1">
      <alignment horizontal="center"/>
    </xf>
    <xf numFmtId="0" fontId="45" fillId="0" borderId="80" xfId="0" applyFont="1" applyBorder="1" applyAlignment="1">
      <alignment horizontal="center"/>
    </xf>
    <xf numFmtId="0" fontId="23" fillId="0" borderId="81" xfId="0" applyFont="1" applyBorder="1" applyAlignment="1">
      <alignment horizontal="center" vertical="center"/>
    </xf>
    <xf numFmtId="0" fontId="23" fillId="0" borderId="0" xfId="0" applyFont="1" applyBorder="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77" xfId="0" applyFont="1" applyBorder="1" applyAlignment="1">
      <alignment horizontal="center" vertical="center"/>
    </xf>
    <xf numFmtId="0" fontId="23" fillId="0" borderId="84" xfId="0" applyFont="1" applyBorder="1" applyAlignment="1">
      <alignment horizontal="center" vertical="center"/>
    </xf>
    <xf numFmtId="0" fontId="0" fillId="0" borderId="45" xfId="0" applyFill="1" applyBorder="1" applyAlignment="1">
      <alignment horizontal="center" vertical="center" shrinkToFit="1"/>
    </xf>
    <xf numFmtId="0" fontId="7" fillId="0" borderId="37" xfId="0" applyFont="1" applyFill="1" applyBorder="1" applyAlignment="1">
      <alignment horizontal="center" vertical="center" shrinkToFit="1"/>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20" fontId="0" fillId="2" borderId="94" xfId="0" applyNumberFormat="1" applyFill="1" applyBorder="1" applyAlignment="1">
      <alignment horizontal="center" vertical="center"/>
    </xf>
    <xf numFmtId="20" fontId="0" fillId="2" borderId="38" xfId="0" applyNumberFormat="1" applyFill="1" applyBorder="1" applyAlignment="1">
      <alignment horizontal="center" vertical="center"/>
    </xf>
    <xf numFmtId="20" fontId="0" fillId="2" borderId="42" xfId="0" applyNumberFormat="1" applyFill="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62"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89" xfId="0" applyFont="1" applyBorder="1" applyAlignment="1">
      <alignment horizontal="center" vertical="center"/>
    </xf>
    <xf numFmtId="0" fontId="7" fillId="0" borderId="70" xfId="0" applyFont="1" applyBorder="1" applyAlignment="1">
      <alignment horizontal="center" vertical="center"/>
    </xf>
    <xf numFmtId="0" fontId="7" fillId="0" borderId="101"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3" xfId="0" applyFont="1" applyBorder="1" applyAlignment="1">
      <alignment horizontal="center" vertical="center"/>
    </xf>
    <xf numFmtId="0" fontId="7" fillId="0" borderId="71" xfId="0" applyFont="1" applyBorder="1" applyAlignment="1">
      <alignment horizontal="center" vertical="center"/>
    </xf>
    <xf numFmtId="0" fontId="7" fillId="0" borderId="9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76" xfId="0" applyFont="1" applyBorder="1" applyAlignment="1">
      <alignment horizontal="center" vertical="center" shrinkToFit="1"/>
    </xf>
    <xf numFmtId="20" fontId="7" fillId="0" borderId="92" xfId="0" applyNumberFormat="1" applyFont="1" applyFill="1" applyBorder="1" applyAlignment="1">
      <alignment horizontal="center" vertical="center"/>
    </xf>
    <xf numFmtId="20" fontId="7" fillId="0" borderId="32" xfId="0" applyNumberFormat="1" applyFont="1" applyFill="1" applyBorder="1" applyAlignment="1">
      <alignment horizontal="center" vertical="center"/>
    </xf>
    <xf numFmtId="20" fontId="7" fillId="0" borderId="26" xfId="0" applyNumberFormat="1" applyFont="1" applyFill="1" applyBorder="1" applyAlignment="1">
      <alignment horizontal="center" vertical="center"/>
    </xf>
    <xf numFmtId="20" fontId="7" fillId="0" borderId="89" xfId="0" applyNumberFormat="1" applyFont="1" applyBorder="1" applyAlignment="1">
      <alignment horizontal="center" vertical="center" shrinkToFit="1"/>
    </xf>
    <xf numFmtId="20" fontId="7" fillId="0" borderId="70" xfId="0" applyNumberFormat="1" applyFont="1" applyBorder="1" applyAlignment="1">
      <alignment horizontal="center" vertical="center" shrinkToFit="1"/>
    </xf>
    <xf numFmtId="0" fontId="7" fillId="0" borderId="101" xfId="0" applyNumberFormat="1" applyFont="1" applyBorder="1" applyAlignment="1">
      <alignment horizontal="center" vertical="center" shrinkToFit="1"/>
    </xf>
    <xf numFmtId="0" fontId="7" fillId="0" borderId="68" xfId="0" applyNumberFormat="1" applyFont="1" applyBorder="1" applyAlignment="1">
      <alignment horizontal="center" vertical="center" shrinkToFit="1"/>
    </xf>
    <xf numFmtId="0" fontId="7" fillId="0" borderId="69" xfId="0" applyNumberFormat="1"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66" xfId="0" applyFont="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1" xfId="0" applyFont="1" applyFill="1" applyBorder="1" applyAlignment="1">
      <alignment horizontal="center" vertical="center" shrinkToFit="1"/>
    </xf>
    <xf numFmtId="0" fontId="7" fillId="0" borderId="59"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100"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56" xfId="0" applyFont="1" applyBorder="1" applyAlignment="1">
      <alignment horizontal="center" vertical="center" shrinkToFit="1"/>
    </xf>
    <xf numFmtId="0" fontId="25" fillId="0" borderId="58"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72" xfId="0" applyFont="1" applyBorder="1" applyAlignment="1">
      <alignment horizontal="center" vertical="center" shrinkToFit="1"/>
    </xf>
    <xf numFmtId="0" fontId="11" fillId="0" borderId="37" xfId="0" applyFont="1" applyFill="1" applyBorder="1" applyAlignment="1">
      <alignment horizontal="left" vertical="top" shrinkToFit="1"/>
    </xf>
    <xf numFmtId="0" fontId="11" fillId="0" borderId="38" xfId="0" applyFont="1" applyFill="1" applyBorder="1" applyAlignment="1">
      <alignment horizontal="left" vertical="top" shrinkToFit="1"/>
    </xf>
    <xf numFmtId="0" fontId="11" fillId="0" borderId="39" xfId="0" applyFont="1" applyFill="1" applyBorder="1" applyAlignment="1">
      <alignment horizontal="left" vertical="top" shrinkToFit="1"/>
    </xf>
    <xf numFmtId="0" fontId="9" fillId="0" borderId="41" xfId="0" applyFont="1" applyFill="1" applyBorder="1" applyAlignment="1">
      <alignment horizontal="left" vertical="top" shrinkToFit="1"/>
    </xf>
    <xf numFmtId="0" fontId="9" fillId="0" borderId="38" xfId="0" applyFont="1" applyFill="1" applyBorder="1" applyAlignment="1">
      <alignment horizontal="left" vertical="top" shrinkToFit="1"/>
    </xf>
    <xf numFmtId="0" fontId="9" fillId="0" borderId="42" xfId="0" applyFont="1" applyFill="1" applyBorder="1" applyAlignment="1">
      <alignment horizontal="left" vertical="top" shrinkToFit="1"/>
    </xf>
    <xf numFmtId="0" fontId="11" fillId="0" borderId="61" xfId="0" applyFont="1" applyFill="1" applyBorder="1" applyAlignment="1">
      <alignment horizontal="left" vertical="top" shrinkToFit="1"/>
    </xf>
    <xf numFmtId="0" fontId="11" fillId="0" borderId="62" xfId="0" applyFont="1" applyFill="1" applyBorder="1" applyAlignment="1">
      <alignment horizontal="left" vertical="top" shrinkToFit="1"/>
    </xf>
    <xf numFmtId="0" fontId="11" fillId="0" borderId="65" xfId="0" applyFont="1" applyFill="1" applyBorder="1" applyAlignment="1">
      <alignment horizontal="left" vertical="top" shrinkToFit="1"/>
    </xf>
    <xf numFmtId="0" fontId="11" fillId="0" borderId="35" xfId="0" applyFont="1" applyFill="1" applyBorder="1" applyAlignment="1">
      <alignment horizontal="left" vertical="top" shrinkToFit="1"/>
    </xf>
    <xf numFmtId="0" fontId="11" fillId="0" borderId="63" xfId="0" applyFont="1" applyFill="1" applyBorder="1" applyAlignment="1">
      <alignment horizontal="left" vertical="top" shrinkToFit="1"/>
    </xf>
    <xf numFmtId="0" fontId="25" fillId="0" borderId="81" xfId="0" applyFont="1" applyBorder="1" applyAlignment="1">
      <alignment horizontal="center" vertical="center"/>
    </xf>
    <xf numFmtId="0" fontId="25" fillId="0" borderId="0" xfId="0" applyFont="1" applyBorder="1" applyAlignment="1">
      <alignment horizontal="center" vertical="center"/>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5" fillId="0" borderId="77" xfId="0" applyFont="1" applyBorder="1" applyAlignment="1">
      <alignment horizontal="center" vertical="center"/>
    </xf>
    <xf numFmtId="0" fontId="25" fillId="0" borderId="84" xfId="0" applyFont="1" applyBorder="1" applyAlignment="1">
      <alignment horizontal="center" vertical="center"/>
    </xf>
    <xf numFmtId="0" fontId="5" fillId="0" borderId="15"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0" fontId="11" fillId="0" borderId="45" xfId="0" applyFont="1" applyFill="1" applyBorder="1" applyAlignment="1">
      <alignment horizontal="left" vertical="top" shrinkToFit="1"/>
    </xf>
    <xf numFmtId="0" fontId="11" fillId="0" borderId="46" xfId="0" applyFont="1" applyFill="1" applyBorder="1" applyAlignment="1">
      <alignment horizontal="left" vertical="top" shrinkToFit="1"/>
    </xf>
    <xf numFmtId="0" fontId="11" fillId="0" borderId="47" xfId="0" applyFont="1" applyFill="1" applyBorder="1" applyAlignment="1">
      <alignment horizontal="left" vertical="top" shrinkToFit="1"/>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80" xfId="0" applyFont="1" applyBorder="1" applyAlignment="1">
      <alignment horizontal="center" vertical="center"/>
    </xf>
    <xf numFmtId="176" fontId="11" fillId="0" borderId="30" xfId="0" applyNumberFormat="1" applyFont="1" applyBorder="1" applyAlignment="1">
      <alignment horizontal="left" vertical="top"/>
    </xf>
    <xf numFmtId="176" fontId="0" fillId="0" borderId="11" xfId="0" applyNumberFormat="1" applyBorder="1" applyAlignment="1">
      <alignment horizontal="center" vertical="center"/>
    </xf>
    <xf numFmtId="0" fontId="11" fillId="0" borderId="30" xfId="0" applyFont="1" applyBorder="1" applyAlignment="1">
      <alignment horizontal="left" vertical="top"/>
    </xf>
    <xf numFmtId="177" fontId="11" fillId="0" borderId="32" xfId="0" applyNumberFormat="1" applyFont="1" applyBorder="1" applyAlignment="1">
      <alignment horizontal="left" vertical="top"/>
    </xf>
    <xf numFmtId="20" fontId="11" fillId="0" borderId="32" xfId="0" applyNumberFormat="1" applyFont="1" applyBorder="1" applyAlignment="1">
      <alignment horizontal="left" vertical="top"/>
    </xf>
    <xf numFmtId="0" fontId="0" fillId="10" borderId="30" xfId="0" applyFill="1" applyBorder="1" applyAlignment="1">
      <alignment horizontal="center" vertical="center" textRotation="90" shrinkToFit="1"/>
    </xf>
    <xf numFmtId="0" fontId="0" fillId="10" borderId="32" xfId="0" applyFill="1" applyBorder="1" applyAlignment="1">
      <alignment horizontal="center" vertical="center" textRotation="90" shrinkToFit="1"/>
    </xf>
    <xf numFmtId="0" fontId="0" fillId="18" borderId="30" xfId="0" applyFill="1" applyBorder="1" applyAlignment="1">
      <alignment horizontal="center" vertical="center" textRotation="90"/>
    </xf>
    <xf numFmtId="0" fontId="0" fillId="18" borderId="32" xfId="0" applyFill="1" applyBorder="1" applyAlignment="1">
      <alignment horizontal="center" vertical="center" textRotation="90"/>
    </xf>
    <xf numFmtId="0" fontId="0" fillId="18" borderId="10"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xf>
    <xf numFmtId="0" fontId="0" fillId="10" borderId="10" xfId="0" applyFont="1" applyFill="1" applyBorder="1" applyAlignment="1">
      <alignment horizontal="center" vertical="center" shrinkToFit="1"/>
    </xf>
    <xf numFmtId="0" fontId="0" fillId="10" borderId="11" xfId="0" applyFont="1" applyFill="1" applyBorder="1" applyAlignment="1">
      <alignment horizontal="center" vertical="center" shrinkToFit="1"/>
    </xf>
    <xf numFmtId="0" fontId="0" fillId="10" borderId="12" xfId="0" applyFont="1" applyFill="1" applyBorder="1" applyAlignment="1">
      <alignment horizontal="center" vertical="center" shrinkToFit="1"/>
    </xf>
    <xf numFmtId="0" fontId="0" fillId="18" borderId="10" xfId="0" applyFont="1" applyFill="1" applyBorder="1" applyAlignment="1">
      <alignment horizontal="center" vertical="center" shrinkToFit="1"/>
    </xf>
    <xf numFmtId="0" fontId="0" fillId="18" borderId="11" xfId="0" applyFont="1" applyFill="1" applyBorder="1" applyAlignment="1">
      <alignment horizontal="center" vertical="center" shrinkToFit="1"/>
    </xf>
    <xf numFmtId="0" fontId="0" fillId="18" borderId="12" xfId="0" applyFont="1" applyFill="1" applyBorder="1" applyAlignment="1">
      <alignment horizontal="center" vertical="center" shrinkToFit="1"/>
    </xf>
    <xf numFmtId="0" fontId="0" fillId="18" borderId="10" xfId="0" applyFill="1" applyBorder="1" applyAlignment="1">
      <alignment horizontal="center" vertical="center" shrinkToFit="1"/>
    </xf>
    <xf numFmtId="0" fontId="0" fillId="18" borderId="11" xfId="0" applyFill="1" applyBorder="1" applyAlignment="1">
      <alignment horizontal="center" vertical="center" shrinkToFit="1"/>
    </xf>
    <xf numFmtId="0" fontId="0" fillId="18" borderId="12" xfId="0" applyFill="1" applyBorder="1" applyAlignment="1">
      <alignment horizontal="center" vertical="center" shrinkToFit="1"/>
    </xf>
    <xf numFmtId="0" fontId="0" fillId="10" borderId="1" xfId="0" applyFill="1" applyBorder="1" applyAlignment="1">
      <alignment horizontal="center" vertical="center"/>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6" xfId="0" applyFill="1" applyBorder="1" applyAlignment="1">
      <alignment horizontal="center"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8" borderId="1" xfId="0" applyFill="1" applyBorder="1" applyAlignment="1">
      <alignment horizontal="center" vertical="center" shrinkToFit="1"/>
    </xf>
    <xf numFmtId="176" fontId="0" fillId="10" borderId="15" xfId="0" applyNumberFormat="1" applyFill="1" applyBorder="1" applyAlignment="1">
      <alignment horizontal="center" vertical="center"/>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0" fillId="10" borderId="26" xfId="0" applyFill="1" applyBorder="1" applyAlignment="1">
      <alignment horizontal="center" vertical="center"/>
    </xf>
    <xf numFmtId="0" fontId="0" fillId="10" borderId="27" xfId="0" applyFill="1" applyBorder="1" applyAlignment="1">
      <alignment horizontal="center" vertical="center"/>
    </xf>
    <xf numFmtId="0" fontId="0" fillId="10" borderId="28" xfId="0" applyFill="1" applyBorder="1" applyAlignment="1">
      <alignment horizontal="center" vertical="center"/>
    </xf>
    <xf numFmtId="177" fontId="0" fillId="10" borderId="15" xfId="0" applyNumberFormat="1" applyFill="1" applyBorder="1" applyAlignment="1">
      <alignment horizontal="center" vertical="center"/>
    </xf>
    <xf numFmtId="177" fontId="0" fillId="10" borderId="13" xfId="0" applyNumberFormat="1" applyFill="1" applyBorder="1" applyAlignment="1">
      <alignment horizontal="center" vertical="center"/>
    </xf>
    <xf numFmtId="177" fontId="0" fillId="10" borderId="14" xfId="0" applyNumberFormat="1" applyFill="1" applyBorder="1" applyAlignment="1">
      <alignment horizontal="center" vertical="center"/>
    </xf>
    <xf numFmtId="177" fontId="0" fillId="10" borderId="26" xfId="0" applyNumberFormat="1" applyFill="1" applyBorder="1" applyAlignment="1">
      <alignment horizontal="center" vertical="center"/>
    </xf>
    <xf numFmtId="177" fontId="0" fillId="10" borderId="27" xfId="0" applyNumberFormat="1" applyFill="1" applyBorder="1" applyAlignment="1">
      <alignment horizontal="center" vertical="center"/>
    </xf>
    <xf numFmtId="177" fontId="0" fillId="10" borderId="28" xfId="0" applyNumberFormat="1" applyFill="1" applyBorder="1" applyAlignment="1">
      <alignment horizontal="center" vertical="center"/>
    </xf>
    <xf numFmtId="177" fontId="0" fillId="18" borderId="11" xfId="0" applyNumberFormat="1" applyFill="1" applyBorder="1" applyAlignment="1">
      <alignment horizontal="center" vertical="center"/>
    </xf>
    <xf numFmtId="177" fontId="0" fillId="18" borderId="12" xfId="0" applyNumberFormat="1" applyFill="1" applyBorder="1" applyAlignment="1">
      <alignment horizontal="center" vertical="center"/>
    </xf>
    <xf numFmtId="177" fontId="0" fillId="18" borderId="10" xfId="0" applyNumberFormat="1" applyFill="1" applyBorder="1" applyAlignment="1">
      <alignment horizontal="center" vertical="center"/>
    </xf>
    <xf numFmtId="20" fontId="3" fillId="0" borderId="0" xfId="0" applyNumberFormat="1" applyFont="1" applyBorder="1" applyAlignment="1">
      <alignment horizontal="center" vertical="center" shrinkToFit="1"/>
    </xf>
    <xf numFmtId="20" fontId="0" fillId="0" borderId="0" xfId="0" applyNumberFormat="1" applyFont="1" applyBorder="1" applyAlignment="1">
      <alignment horizontal="center" vertical="center"/>
    </xf>
    <xf numFmtId="20" fontId="0" fillId="0" borderId="0" xfId="0" applyNumberFormat="1" applyBorder="1" applyAlignment="1">
      <alignment horizontal="center" vertical="center"/>
    </xf>
    <xf numFmtId="0" fontId="0" fillId="10" borderId="1" xfId="0" applyFill="1" applyBorder="1" applyAlignment="1">
      <alignment horizontal="center" vertical="center" shrinkToFit="1"/>
    </xf>
    <xf numFmtId="0" fontId="0" fillId="10" borderId="1" xfId="0" applyFont="1" applyFill="1" applyBorder="1" applyAlignment="1">
      <alignment horizontal="center" vertical="center" shrinkToFit="1"/>
    </xf>
    <xf numFmtId="0" fontId="0" fillId="0" borderId="1" xfId="0" applyFill="1" applyBorder="1" applyAlignment="1">
      <alignment horizontal="center" vertical="center"/>
    </xf>
    <xf numFmtId="20" fontId="0" fillId="0" borderId="1" xfId="0" applyNumberFormat="1" applyFill="1" applyBorder="1" applyAlignment="1">
      <alignment horizontal="center" vertical="center"/>
    </xf>
    <xf numFmtId="177" fontId="0" fillId="10" borderId="10" xfId="0" applyNumberFormat="1" applyFill="1" applyBorder="1" applyAlignment="1">
      <alignment horizontal="center" vertical="center"/>
    </xf>
    <xf numFmtId="177" fontId="0" fillId="10" borderId="11" xfId="0" applyNumberFormat="1" applyFill="1" applyBorder="1" applyAlignment="1">
      <alignment horizontal="center" vertical="center"/>
    </xf>
    <xf numFmtId="177" fontId="0" fillId="10" borderId="12" xfId="0" applyNumberFormat="1" applyFill="1" applyBorder="1" applyAlignment="1">
      <alignment horizontal="center" vertical="center"/>
    </xf>
    <xf numFmtId="0" fontId="0" fillId="18" borderId="14" xfId="0" applyFill="1" applyBorder="1" applyAlignment="1">
      <alignment horizontal="center" vertical="center" textRotation="90" shrinkToFit="1"/>
    </xf>
    <xf numFmtId="0" fontId="0" fillId="18" borderId="9" xfId="0" applyFill="1" applyBorder="1" applyAlignment="1">
      <alignment horizontal="center" vertical="center" textRotation="90" shrinkToFit="1"/>
    </xf>
    <xf numFmtId="0" fontId="0" fillId="18" borderId="28" xfId="0" applyFill="1" applyBorder="1" applyAlignment="1">
      <alignment horizontal="center" vertical="center" textRotation="90" shrinkToFit="1"/>
    </xf>
    <xf numFmtId="0" fontId="0" fillId="0" borderId="27" xfId="0" applyFont="1" applyBorder="1" applyAlignment="1">
      <alignment horizontal="center" vertical="center" shrinkToFit="1"/>
    </xf>
    <xf numFmtId="0" fontId="0" fillId="10" borderId="15" xfId="0" applyFill="1" applyBorder="1" applyAlignment="1">
      <alignment horizontal="center" vertical="center"/>
    </xf>
    <xf numFmtId="0" fontId="0" fillId="18" borderId="1" xfId="0" applyFill="1" applyBorder="1" applyAlignment="1">
      <alignment horizontal="center" vertical="center"/>
    </xf>
    <xf numFmtId="0" fontId="0" fillId="18" borderId="18" xfId="0" applyFill="1" applyBorder="1" applyAlignment="1">
      <alignment horizontal="center" vertical="center"/>
    </xf>
    <xf numFmtId="0" fontId="0" fillId="18" borderId="19" xfId="0" applyFill="1" applyBorder="1" applyAlignment="1">
      <alignment horizontal="center" vertical="center"/>
    </xf>
    <xf numFmtId="0" fontId="0" fillId="18" borderId="20" xfId="0" applyFill="1" applyBorder="1" applyAlignment="1">
      <alignment horizontal="center" vertical="center"/>
    </xf>
    <xf numFmtId="0" fontId="0" fillId="18" borderId="21" xfId="0" applyFill="1" applyBorder="1" applyAlignment="1">
      <alignment horizontal="center" vertical="center"/>
    </xf>
    <xf numFmtId="0" fontId="0" fillId="18" borderId="22" xfId="0" applyFill="1" applyBorder="1" applyAlignment="1">
      <alignment horizontal="center" vertical="center"/>
    </xf>
    <xf numFmtId="0" fontId="0" fillId="18" borderId="16" xfId="0" applyFill="1" applyBorder="1" applyAlignment="1">
      <alignment horizontal="center" vertical="center"/>
    </xf>
    <xf numFmtId="0" fontId="0" fillId="18" borderId="23" xfId="0" applyFill="1" applyBorder="1" applyAlignment="1">
      <alignment horizontal="center" vertical="center"/>
    </xf>
    <xf numFmtId="0" fontId="0" fillId="18" borderId="24" xfId="0" applyFill="1" applyBorder="1" applyAlignment="1">
      <alignment horizontal="center" vertical="center"/>
    </xf>
    <xf numFmtId="0" fontId="0" fillId="18" borderId="25" xfId="0" applyFill="1" applyBorder="1" applyAlignment="1">
      <alignment horizontal="center" vertical="center"/>
    </xf>
    <xf numFmtId="0" fontId="0" fillId="18" borderId="15" xfId="0" applyFill="1" applyBorder="1" applyAlignment="1">
      <alignment horizontal="center" vertical="center"/>
    </xf>
    <xf numFmtId="0" fontId="0" fillId="18" borderId="13" xfId="0" applyFill="1" applyBorder="1" applyAlignment="1">
      <alignment horizontal="center" vertical="center"/>
    </xf>
    <xf numFmtId="0" fontId="0" fillId="18" borderId="14" xfId="0" applyFill="1" applyBorder="1" applyAlignment="1">
      <alignment horizontal="center" vertical="center"/>
    </xf>
    <xf numFmtId="176" fontId="0" fillId="18" borderId="15" xfId="0" applyNumberFormat="1" applyFill="1" applyBorder="1" applyAlignment="1">
      <alignment horizontal="center" vertical="center"/>
    </xf>
    <xf numFmtId="0" fontId="0" fillId="18" borderId="26" xfId="0" applyFill="1" applyBorder="1" applyAlignment="1">
      <alignment horizontal="center" vertical="center"/>
    </xf>
    <xf numFmtId="0" fontId="0" fillId="18" borderId="27" xfId="0" applyFill="1" applyBorder="1" applyAlignment="1">
      <alignment horizontal="center" vertical="center"/>
    </xf>
    <xf numFmtId="0" fontId="0" fillId="18" borderId="28" xfId="0" applyFill="1" applyBorder="1" applyAlignment="1">
      <alignment horizontal="center" vertical="center"/>
    </xf>
    <xf numFmtId="177" fontId="0" fillId="18" borderId="15" xfId="0" applyNumberFormat="1" applyFill="1" applyBorder="1" applyAlignment="1">
      <alignment horizontal="center" vertical="center"/>
    </xf>
    <xf numFmtId="177" fontId="0" fillId="18" borderId="13" xfId="0" applyNumberFormat="1" applyFill="1" applyBorder="1" applyAlignment="1">
      <alignment horizontal="center" vertical="center"/>
    </xf>
    <xf numFmtId="177" fontId="0" fillId="18" borderId="14" xfId="0" applyNumberFormat="1" applyFill="1" applyBorder="1" applyAlignment="1">
      <alignment horizontal="center" vertical="center"/>
    </xf>
    <xf numFmtId="177" fontId="0" fillId="18" borderId="26" xfId="0" applyNumberFormat="1" applyFill="1" applyBorder="1" applyAlignment="1">
      <alignment horizontal="center" vertical="center"/>
    </xf>
    <xf numFmtId="177" fontId="0" fillId="18" borderId="27" xfId="0" applyNumberFormat="1" applyFill="1" applyBorder="1" applyAlignment="1">
      <alignment horizontal="center" vertical="center"/>
    </xf>
    <xf numFmtId="177" fontId="0" fillId="18" borderId="28" xfId="0" applyNumberFormat="1" applyFill="1" applyBorder="1" applyAlignment="1">
      <alignment horizontal="center" vertical="center"/>
    </xf>
    <xf numFmtId="0" fontId="0" fillId="10" borderId="31" xfId="0" applyFill="1" applyBorder="1" applyAlignment="1">
      <alignment horizontal="center" vertical="center" textRotation="90" shrinkToFit="1"/>
    </xf>
    <xf numFmtId="0" fontId="0" fillId="0" borderId="99" xfId="0" applyBorder="1" applyAlignment="1">
      <alignment horizontal="center" vertical="center"/>
    </xf>
    <xf numFmtId="0" fontId="0" fillId="0" borderId="103"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3" xfId="0" applyFont="1" applyBorder="1" applyAlignment="1">
      <alignment horizontal="center" vertical="center"/>
    </xf>
    <xf numFmtId="0" fontId="10" fillId="0" borderId="77" xfId="0" applyFont="1" applyBorder="1" applyAlignment="1">
      <alignment horizontal="center" vertical="center"/>
    </xf>
    <xf numFmtId="0" fontId="10" fillId="0" borderId="84" xfId="0" applyFont="1" applyBorder="1" applyAlignment="1">
      <alignment horizontal="center" vertical="center"/>
    </xf>
    <xf numFmtId="0" fontId="5" fillId="0" borderId="0" xfId="0" applyFont="1" applyAlignment="1">
      <alignment horizontal="center" vertical="center"/>
    </xf>
    <xf numFmtId="0" fontId="0" fillId="0" borderId="104" xfId="0" applyBorder="1" applyAlignment="1">
      <alignment horizontal="center" vertical="center"/>
    </xf>
    <xf numFmtId="0" fontId="0" fillId="0" borderId="59" xfId="0" applyBorder="1" applyAlignment="1">
      <alignment horizontal="center" vertical="center"/>
    </xf>
    <xf numFmtId="0" fontId="0" fillId="0" borderId="96" xfId="0" applyBorder="1" applyAlignment="1">
      <alignment horizontal="center" vertical="center"/>
    </xf>
    <xf numFmtId="0" fontId="0" fillId="0" borderId="31"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9" fillId="0" borderId="41" xfId="0" applyFont="1" applyBorder="1" applyAlignment="1">
      <alignment horizontal="center" vertical="center"/>
    </xf>
    <xf numFmtId="0" fontId="9" fillId="0" borderId="38" xfId="0" applyFont="1" applyBorder="1" applyAlignment="1">
      <alignment horizontal="center" vertical="center"/>
    </xf>
    <xf numFmtId="0" fontId="9" fillId="0" borderId="42" xfId="0" applyFont="1" applyBorder="1" applyAlignment="1">
      <alignment horizontal="center" vertical="center"/>
    </xf>
    <xf numFmtId="0" fontId="4" fillId="0" borderId="3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8" xfId="0" applyFont="1" applyBorder="1" applyAlignment="1">
      <alignment horizontal="center" vertical="center" wrapText="1" shrinkToFit="1"/>
    </xf>
    <xf numFmtId="0" fontId="9" fillId="0" borderId="108" xfId="0" applyFont="1" applyBorder="1" applyAlignment="1">
      <alignment horizontal="center" vertical="center" shrinkToFit="1"/>
    </xf>
    <xf numFmtId="0" fontId="0" fillId="0" borderId="115" xfId="0" applyBorder="1" applyAlignment="1">
      <alignment horizontal="center" vertical="center"/>
    </xf>
    <xf numFmtId="0" fontId="4" fillId="0" borderId="10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9" fillId="0" borderId="116" xfId="0" applyFont="1" applyBorder="1" applyAlignment="1">
      <alignment horizontal="center" vertical="center"/>
    </xf>
    <xf numFmtId="0" fontId="9" fillId="0" borderId="40" xfId="0" applyFont="1" applyBorder="1" applyAlignment="1">
      <alignment horizontal="center" vertical="center"/>
    </xf>
    <xf numFmtId="0" fontId="9" fillId="0" borderId="117" xfId="0" applyFont="1" applyBorder="1" applyAlignment="1">
      <alignment horizontal="center" vertical="center"/>
    </xf>
    <xf numFmtId="0" fontId="9" fillId="0" borderId="30" xfId="0" applyFont="1" applyBorder="1" applyAlignment="1">
      <alignment horizontal="center" vertical="center"/>
    </xf>
    <xf numFmtId="0" fontId="9" fillId="0" borderId="107"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0" fillId="0" borderId="123" xfId="0" applyBorder="1" applyAlignment="1">
      <alignment horizontal="center" vertical="center"/>
    </xf>
    <xf numFmtId="0" fontId="9" fillId="0" borderId="103" xfId="0" applyFont="1" applyBorder="1" applyAlignment="1">
      <alignment horizontal="center" vertical="center"/>
    </xf>
    <xf numFmtId="0" fontId="9" fillId="0" borderId="11" xfId="0" applyFont="1" applyBorder="1" applyAlignment="1">
      <alignment horizontal="center" vertical="center"/>
    </xf>
    <xf numFmtId="0" fontId="0" fillId="0" borderId="114" xfId="0" applyBorder="1" applyAlignment="1">
      <alignment horizontal="center" vertical="center"/>
    </xf>
    <xf numFmtId="0" fontId="9" fillId="0" borderId="46" xfId="0" applyFont="1" applyBorder="1" applyAlignment="1">
      <alignment horizontal="center" vertical="center"/>
    </xf>
    <xf numFmtId="0" fontId="0" fillId="0" borderId="130" xfId="0" applyBorder="1" applyAlignment="1">
      <alignment horizontal="center" vertical="center"/>
    </xf>
    <xf numFmtId="0" fontId="0" fillId="0" borderId="48" xfId="0" applyBorder="1" applyAlignment="1">
      <alignment horizontal="center" vertical="center"/>
    </xf>
    <xf numFmtId="0" fontId="0" fillId="0" borderId="138"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FFFFCC"/>
      <color rgb="FFFFCCFF"/>
      <color rgb="FFCCFFFF"/>
      <color rgb="FFFF0000"/>
      <color rgb="FF0000FF"/>
      <color rgb="FFFF99FF"/>
      <color rgb="FFFF9900"/>
      <color rgb="FF00246E"/>
      <color rgb="FF009900"/>
      <color rgb="FF001B5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gif"/></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gif"/></Relationships>
</file>

<file path=xl/drawings/_rels/drawing16.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7.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7.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gif"/></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9</xdr:col>
      <xdr:colOff>247649</xdr:colOff>
      <xdr:row>47</xdr:row>
      <xdr:rowOff>143772</xdr:rowOff>
    </xdr:from>
    <xdr:to>
      <xdr:col>11</xdr:col>
      <xdr:colOff>136730</xdr:colOff>
      <xdr:row>49</xdr:row>
      <xdr:rowOff>38099</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638799" y="10868922"/>
          <a:ext cx="1908381" cy="294377"/>
        </a:xfrm>
        <a:prstGeom prst="rect">
          <a:avLst/>
        </a:prstGeom>
        <a:noFill/>
        <a:ln w="9525">
          <a:noFill/>
          <a:miter lim="800000"/>
          <a:headEnd/>
          <a:tailEnd/>
        </a:ln>
      </xdr:spPr>
    </xdr:pic>
    <xdr:clientData/>
  </xdr:twoCellAnchor>
  <xdr:twoCellAnchor editAs="oneCell">
    <xdr:from>
      <xdr:col>10</xdr:col>
      <xdr:colOff>95250</xdr:colOff>
      <xdr:row>30</xdr:row>
      <xdr:rowOff>9525</xdr:rowOff>
    </xdr:from>
    <xdr:to>
      <xdr:col>12</xdr:col>
      <xdr:colOff>0</xdr:colOff>
      <xdr:row>34</xdr:row>
      <xdr:rowOff>47625</xdr:rowOff>
    </xdr:to>
    <xdr:pic>
      <xdr:nvPicPr>
        <xdr:cNvPr id="3" name="図 2" descr="tokiwafootdome.jpg"/>
        <xdr:cNvPicPr>
          <a:picLocks noChangeAspect="1"/>
        </xdr:cNvPicPr>
      </xdr:nvPicPr>
      <xdr:blipFill>
        <a:blip xmlns:r="http://schemas.openxmlformats.org/officeDocument/2006/relationships" r:embed="rId2" cstate="print"/>
        <a:stretch>
          <a:fillRect/>
        </a:stretch>
      </xdr:blipFill>
      <xdr:spPr>
        <a:xfrm>
          <a:off x="6829425" y="6257925"/>
          <a:ext cx="1181100" cy="1181100"/>
        </a:xfrm>
        <a:prstGeom prst="rect">
          <a:avLst/>
        </a:prstGeom>
      </xdr:spPr>
    </xdr:pic>
    <xdr:clientData/>
  </xdr:twoCellAnchor>
  <xdr:twoCellAnchor editAs="oneCell">
    <xdr:from>
      <xdr:col>6</xdr:col>
      <xdr:colOff>384740</xdr:colOff>
      <xdr:row>46</xdr:row>
      <xdr:rowOff>254004</xdr:rowOff>
    </xdr:from>
    <xdr:to>
      <xdr:col>9</xdr:col>
      <xdr:colOff>114300</xdr:colOff>
      <xdr:row>49</xdr:row>
      <xdr:rowOff>232521</xdr:rowOff>
    </xdr:to>
    <xdr:pic>
      <xdr:nvPicPr>
        <xdr:cNvPr id="5" name="図 4" descr="plus1.gif"/>
        <xdr:cNvPicPr>
          <a:picLocks noChangeAspect="1"/>
        </xdr:cNvPicPr>
      </xdr:nvPicPr>
      <xdr:blipFill>
        <a:blip xmlns:r="http://schemas.openxmlformats.org/officeDocument/2006/relationships" r:embed="rId3" cstate="print"/>
        <a:stretch>
          <a:fillRect/>
        </a:stretch>
      </xdr:blipFill>
      <xdr:spPr>
        <a:xfrm>
          <a:off x="3718490" y="10693404"/>
          <a:ext cx="1786960" cy="6643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117458</xdr:colOff>
      <xdr:row>54</xdr:row>
      <xdr:rowOff>114299</xdr:rowOff>
    </xdr:from>
    <xdr:to>
      <xdr:col>24</xdr:col>
      <xdr:colOff>50799</xdr:colOff>
      <xdr:row>56</xdr:row>
      <xdr:rowOff>85724</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222858" y="12182474"/>
          <a:ext cx="2143141" cy="371475"/>
        </a:xfrm>
        <a:prstGeom prst="rect">
          <a:avLst/>
        </a:prstGeom>
        <a:noFill/>
        <a:ln w="9525">
          <a:noFill/>
          <a:miter lim="800000"/>
          <a:headEnd/>
          <a:tailEnd/>
        </a:ln>
      </xdr:spPr>
    </xdr:pic>
    <xdr:clientData/>
  </xdr:twoCellAnchor>
  <xdr:twoCellAnchor editAs="oneCell">
    <xdr:from>
      <xdr:col>9</xdr:col>
      <xdr:colOff>168275</xdr:colOff>
      <xdr:row>52</xdr:row>
      <xdr:rowOff>141609</xdr:rowOff>
    </xdr:from>
    <xdr:to>
      <xdr:col>14</xdr:col>
      <xdr:colOff>155575</xdr:colOff>
      <xdr:row>57</xdr:row>
      <xdr:rowOff>103995</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3295650" y="11984359"/>
          <a:ext cx="1336675" cy="99426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114283</xdr:colOff>
      <xdr:row>54</xdr:row>
      <xdr:rowOff>180975</xdr:rowOff>
    </xdr:from>
    <xdr:to>
      <xdr:col>25</xdr:col>
      <xdr:colOff>32735</xdr:colOff>
      <xdr:row>56</xdr:row>
      <xdr:rowOff>196239</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4591033" y="12436475"/>
          <a:ext cx="2887077" cy="428014"/>
        </a:xfrm>
        <a:prstGeom prst="rect">
          <a:avLst/>
        </a:prstGeom>
        <a:noFill/>
        <a:ln w="9525">
          <a:noFill/>
          <a:miter lim="800000"/>
          <a:headEnd/>
          <a:tailEnd/>
        </a:ln>
      </xdr:spPr>
    </xdr:pic>
    <xdr:clientData/>
  </xdr:twoCellAnchor>
  <xdr:twoCellAnchor editAs="oneCell">
    <xdr:from>
      <xdr:col>7</xdr:col>
      <xdr:colOff>111125</xdr:colOff>
      <xdr:row>52</xdr:row>
      <xdr:rowOff>199268</xdr:rowOff>
    </xdr:from>
    <xdr:to>
      <xdr:col>12</xdr:col>
      <xdr:colOff>158750</xdr:colOff>
      <xdr:row>58</xdr:row>
      <xdr:rowOff>8745</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2698750" y="12042018"/>
          <a:ext cx="1397000" cy="10477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57150</xdr:colOff>
      <xdr:row>52</xdr:row>
      <xdr:rowOff>95250</xdr:rowOff>
    </xdr:from>
    <xdr:to>
      <xdr:col>36</xdr:col>
      <xdr:colOff>238125</xdr:colOff>
      <xdr:row>57</xdr:row>
      <xdr:rowOff>47625</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581650" y="14220825"/>
          <a:ext cx="4600575" cy="723900"/>
        </a:xfrm>
        <a:prstGeom prst="rect">
          <a:avLst/>
        </a:prstGeom>
        <a:noFill/>
        <a:ln w="9525">
          <a:noFill/>
          <a:miter lim="800000"/>
          <a:headEnd/>
          <a:tailEnd/>
        </a:ln>
      </xdr:spPr>
    </xdr:pic>
    <xdr:clientData/>
  </xdr:twoCellAnchor>
  <xdr:twoCellAnchor editAs="oneCell">
    <xdr:from>
      <xdr:col>21</xdr:col>
      <xdr:colOff>241300</xdr:colOff>
      <xdr:row>44</xdr:row>
      <xdr:rowOff>119540</xdr:rowOff>
    </xdr:from>
    <xdr:to>
      <xdr:col>34</xdr:col>
      <xdr:colOff>266700</xdr:colOff>
      <xdr:row>51</xdr:row>
      <xdr:rowOff>57150</xdr:rowOff>
    </xdr:to>
    <xdr:pic>
      <xdr:nvPicPr>
        <xdr:cNvPr id="3" name="図 4" descr="plus1.gif"/>
        <xdr:cNvPicPr>
          <a:picLocks noChangeAspect="1"/>
        </xdr:cNvPicPr>
      </xdr:nvPicPr>
      <xdr:blipFill>
        <a:blip xmlns:r="http://schemas.openxmlformats.org/officeDocument/2006/relationships" r:embed="rId2" cstate="print"/>
        <a:srcRect/>
        <a:stretch>
          <a:fillRect/>
        </a:stretch>
      </xdr:blipFill>
      <xdr:spPr bwMode="auto">
        <a:xfrm>
          <a:off x="6042025" y="12930665"/>
          <a:ext cx="3616325" cy="107108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57150</xdr:colOff>
      <xdr:row>51</xdr:row>
      <xdr:rowOff>95250</xdr:rowOff>
    </xdr:from>
    <xdr:to>
      <xdr:col>36</xdr:col>
      <xdr:colOff>238125</xdr:colOff>
      <xdr:row>56</xdr:row>
      <xdr:rowOff>47625</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581650" y="13868400"/>
          <a:ext cx="4600575" cy="723900"/>
        </a:xfrm>
        <a:prstGeom prst="rect">
          <a:avLst/>
        </a:prstGeom>
        <a:noFill/>
        <a:ln w="9525">
          <a:noFill/>
          <a:miter lim="800000"/>
          <a:headEnd/>
          <a:tailEnd/>
        </a:ln>
      </xdr:spPr>
    </xdr:pic>
    <xdr:clientData/>
  </xdr:twoCellAnchor>
  <xdr:twoCellAnchor editAs="oneCell">
    <xdr:from>
      <xdr:col>21</xdr:col>
      <xdr:colOff>193704</xdr:colOff>
      <xdr:row>43</xdr:row>
      <xdr:rowOff>15875</xdr:rowOff>
    </xdr:from>
    <xdr:to>
      <xdr:col>36</xdr:col>
      <xdr:colOff>44450</xdr:colOff>
      <xdr:row>50</xdr:row>
      <xdr:rowOff>63500</xdr:rowOff>
    </xdr:to>
    <xdr:pic>
      <xdr:nvPicPr>
        <xdr:cNvPr id="3" name="図 3" descr="plus1.gif"/>
        <xdr:cNvPicPr>
          <a:picLocks noChangeAspect="1"/>
        </xdr:cNvPicPr>
      </xdr:nvPicPr>
      <xdr:blipFill>
        <a:blip xmlns:r="http://schemas.openxmlformats.org/officeDocument/2006/relationships" r:embed="rId2" cstate="print"/>
        <a:srcRect/>
        <a:stretch>
          <a:fillRect/>
        </a:stretch>
      </xdr:blipFill>
      <xdr:spPr bwMode="auto">
        <a:xfrm>
          <a:off x="5861079" y="12509500"/>
          <a:ext cx="3898871" cy="11430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9525</xdr:colOff>
      <xdr:row>0</xdr:row>
      <xdr:rowOff>0</xdr:rowOff>
    </xdr:to>
    <xdr:sp macro="" textlink="">
      <xdr:nvSpPr>
        <xdr:cNvPr id="7214" name="Line 2"/>
        <xdr:cNvSpPr>
          <a:spLocks noChangeShapeType="1"/>
        </xdr:cNvSpPr>
      </xdr:nvSpPr>
      <xdr:spPr bwMode="auto">
        <a:xfrm>
          <a:off x="1104900" y="0"/>
          <a:ext cx="9525" cy="0"/>
        </a:xfrm>
        <a:prstGeom prst="line">
          <a:avLst/>
        </a:prstGeom>
        <a:noFill/>
        <a:ln w="9525">
          <a:solidFill>
            <a:srgbClr val="000000"/>
          </a:solidFill>
          <a:round/>
          <a:headEnd/>
          <a:tailEnd/>
        </a:ln>
      </xdr:spPr>
    </xdr:sp>
    <xdr:clientData/>
  </xdr:twoCellAnchor>
  <xdr:twoCellAnchor editAs="oneCell">
    <xdr:from>
      <xdr:col>10</xdr:col>
      <xdr:colOff>257175</xdr:colOff>
      <xdr:row>54</xdr:row>
      <xdr:rowOff>49014</xdr:rowOff>
    </xdr:from>
    <xdr:to>
      <xdr:col>16</xdr:col>
      <xdr:colOff>180975</xdr:colOff>
      <xdr:row>59</xdr:row>
      <xdr:rowOff>23336</xdr:rowOff>
    </xdr:to>
    <xdr:pic>
      <xdr:nvPicPr>
        <xdr:cNvPr id="4" name="図 3" descr="plus1.gif"/>
        <xdr:cNvPicPr>
          <a:picLocks noChangeAspect="1"/>
        </xdr:cNvPicPr>
      </xdr:nvPicPr>
      <xdr:blipFill>
        <a:blip xmlns:r="http://schemas.openxmlformats.org/officeDocument/2006/relationships" r:embed="rId1" cstate="print"/>
        <a:stretch>
          <a:fillRect/>
        </a:stretch>
      </xdr:blipFill>
      <xdr:spPr>
        <a:xfrm>
          <a:off x="3019425" y="12612489"/>
          <a:ext cx="1581150" cy="1117322"/>
        </a:xfrm>
        <a:prstGeom prst="rect">
          <a:avLst/>
        </a:prstGeom>
      </xdr:spPr>
    </xdr:pic>
    <xdr:clientData/>
  </xdr:twoCellAnchor>
  <xdr:twoCellAnchor>
    <xdr:from>
      <xdr:col>10</xdr:col>
      <xdr:colOff>19050</xdr:colOff>
      <xdr:row>65</xdr:row>
      <xdr:rowOff>213574</xdr:rowOff>
    </xdr:from>
    <xdr:to>
      <xdr:col>18</xdr:col>
      <xdr:colOff>120088</xdr:colOff>
      <xdr:row>67</xdr:row>
      <xdr:rowOff>129564</xdr:rowOff>
    </xdr:to>
    <xdr:pic>
      <xdr:nvPicPr>
        <xdr:cNvPr id="5" name="Picture 9" descr="logo"/>
        <xdr:cNvPicPr>
          <a:picLocks noChangeAspect="1" noChangeArrowheads="1"/>
        </xdr:cNvPicPr>
      </xdr:nvPicPr>
      <xdr:blipFill>
        <a:blip xmlns:r="http://schemas.openxmlformats.org/officeDocument/2006/relationships" r:embed="rId2" cstate="print"/>
        <a:srcRect/>
        <a:stretch>
          <a:fillRect/>
        </a:stretch>
      </xdr:blipFill>
      <xdr:spPr bwMode="auto">
        <a:xfrm>
          <a:off x="2781300" y="15177349"/>
          <a:ext cx="2310838" cy="37319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9525</xdr:colOff>
      <xdr:row>0</xdr:row>
      <xdr:rowOff>0</xdr:rowOff>
    </xdr:to>
    <xdr:sp macro="" textlink="">
      <xdr:nvSpPr>
        <xdr:cNvPr id="2" name="Line 2"/>
        <xdr:cNvSpPr>
          <a:spLocks noChangeShapeType="1"/>
        </xdr:cNvSpPr>
      </xdr:nvSpPr>
      <xdr:spPr bwMode="auto">
        <a:xfrm>
          <a:off x="1104900" y="0"/>
          <a:ext cx="9525" cy="0"/>
        </a:xfrm>
        <a:prstGeom prst="line">
          <a:avLst/>
        </a:prstGeom>
        <a:noFill/>
        <a:ln w="9525">
          <a:solidFill>
            <a:srgbClr val="000000"/>
          </a:solidFill>
          <a:round/>
          <a:headEnd/>
          <a:tailEnd/>
        </a:ln>
      </xdr:spPr>
    </xdr:sp>
    <xdr:clientData/>
  </xdr:twoCellAnchor>
  <xdr:twoCellAnchor editAs="oneCell">
    <xdr:from>
      <xdr:col>13</xdr:col>
      <xdr:colOff>189569</xdr:colOff>
      <xdr:row>64</xdr:row>
      <xdr:rowOff>175510</xdr:rowOff>
    </xdr:from>
    <xdr:to>
      <xdr:col>18</xdr:col>
      <xdr:colOff>189569</xdr:colOff>
      <xdr:row>70</xdr:row>
      <xdr:rowOff>8484</xdr:rowOff>
    </xdr:to>
    <xdr:pic>
      <xdr:nvPicPr>
        <xdr:cNvPr id="5" name="図 4" descr="plus1.gif"/>
        <xdr:cNvPicPr>
          <a:picLocks noChangeAspect="1"/>
        </xdr:cNvPicPr>
      </xdr:nvPicPr>
      <xdr:blipFill>
        <a:blip xmlns:r="http://schemas.openxmlformats.org/officeDocument/2006/relationships" r:embed="rId1" cstate="print"/>
        <a:stretch>
          <a:fillRect/>
        </a:stretch>
      </xdr:blipFill>
      <xdr:spPr>
        <a:xfrm>
          <a:off x="3780494" y="14396335"/>
          <a:ext cx="1381125" cy="975974"/>
        </a:xfrm>
        <a:prstGeom prst="rect">
          <a:avLst/>
        </a:prstGeom>
      </xdr:spPr>
    </xdr:pic>
    <xdr:clientData/>
  </xdr:twoCellAnchor>
  <xdr:twoCellAnchor>
    <xdr:from>
      <xdr:col>13</xdr:col>
      <xdr:colOff>9525</xdr:colOff>
      <xdr:row>58</xdr:row>
      <xdr:rowOff>29190</xdr:rowOff>
    </xdr:from>
    <xdr:to>
      <xdr:col>19</xdr:col>
      <xdr:colOff>93387</xdr:colOff>
      <xdr:row>59</xdr:row>
      <xdr:rowOff>148614</xdr:rowOff>
    </xdr:to>
    <xdr:pic>
      <xdr:nvPicPr>
        <xdr:cNvPr id="4" name="Picture 9" descr="logo"/>
        <xdr:cNvPicPr>
          <a:picLocks noChangeAspect="1" noChangeArrowheads="1"/>
        </xdr:cNvPicPr>
      </xdr:nvPicPr>
      <xdr:blipFill>
        <a:blip xmlns:r="http://schemas.openxmlformats.org/officeDocument/2006/relationships" r:embed="rId2" cstate="print"/>
        <a:srcRect/>
        <a:stretch>
          <a:fillRect/>
        </a:stretch>
      </xdr:blipFill>
      <xdr:spPr bwMode="auto">
        <a:xfrm>
          <a:off x="3048000" y="13049865"/>
          <a:ext cx="1741212" cy="319449"/>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183304</xdr:colOff>
      <xdr:row>50</xdr:row>
      <xdr:rowOff>122464</xdr:rowOff>
    </xdr:from>
    <xdr:to>
      <xdr:col>41</xdr:col>
      <xdr:colOff>73871</xdr:colOff>
      <xdr:row>53</xdr:row>
      <xdr:rowOff>56834</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7803304" y="15090321"/>
          <a:ext cx="3428424" cy="546692"/>
        </a:xfrm>
        <a:prstGeom prst="rect">
          <a:avLst/>
        </a:prstGeom>
        <a:noFill/>
        <a:ln w="9525">
          <a:noFill/>
          <a:miter lim="800000"/>
          <a:headEnd/>
          <a:tailEnd/>
        </a:ln>
      </xdr:spPr>
    </xdr:pic>
    <xdr:clientData/>
  </xdr:twoCellAnchor>
  <xdr:twoCellAnchor editAs="oneCell">
    <xdr:from>
      <xdr:col>34</xdr:col>
      <xdr:colOff>149680</xdr:colOff>
      <xdr:row>52</xdr:row>
      <xdr:rowOff>229791</xdr:rowOff>
    </xdr:from>
    <xdr:to>
      <xdr:col>41</xdr:col>
      <xdr:colOff>133349</xdr:colOff>
      <xdr:row>58</xdr:row>
      <xdr:rowOff>118544</xdr:rowOff>
    </xdr:to>
    <xdr:pic>
      <xdr:nvPicPr>
        <xdr:cNvPr id="4" name="図 3" descr="plus1.gif"/>
        <xdr:cNvPicPr>
          <a:picLocks noChangeAspect="1"/>
        </xdr:cNvPicPr>
      </xdr:nvPicPr>
      <xdr:blipFill>
        <a:blip xmlns:r="http://schemas.openxmlformats.org/officeDocument/2006/relationships" r:embed="rId2" cstate="print"/>
        <a:stretch>
          <a:fillRect/>
        </a:stretch>
      </xdr:blipFill>
      <xdr:spPr>
        <a:xfrm>
          <a:off x="9402537" y="15578648"/>
          <a:ext cx="1888669" cy="132310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183304</xdr:colOff>
      <xdr:row>50</xdr:row>
      <xdr:rowOff>122464</xdr:rowOff>
    </xdr:from>
    <xdr:to>
      <xdr:col>41</xdr:col>
      <xdr:colOff>73871</xdr:colOff>
      <xdr:row>53</xdr:row>
      <xdr:rowOff>56834</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7917604" y="14409964"/>
          <a:ext cx="3481492" cy="601120"/>
        </a:xfrm>
        <a:prstGeom prst="rect">
          <a:avLst/>
        </a:prstGeom>
        <a:noFill/>
        <a:ln w="9525">
          <a:noFill/>
          <a:miter lim="800000"/>
          <a:headEnd/>
          <a:tailEnd/>
        </a:ln>
      </xdr:spPr>
    </xdr:pic>
    <xdr:clientData/>
  </xdr:twoCellAnchor>
  <xdr:twoCellAnchor editAs="oneCell">
    <xdr:from>
      <xdr:col>34</xdr:col>
      <xdr:colOff>149680</xdr:colOff>
      <xdr:row>52</xdr:row>
      <xdr:rowOff>229791</xdr:rowOff>
    </xdr:from>
    <xdr:to>
      <xdr:col>41</xdr:col>
      <xdr:colOff>133349</xdr:colOff>
      <xdr:row>58</xdr:row>
      <xdr:rowOff>118544</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9541330" y="14955441"/>
          <a:ext cx="1917244" cy="132702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57150</xdr:colOff>
      <xdr:row>51</xdr:row>
      <xdr:rowOff>142875</xdr:rowOff>
    </xdr:from>
    <xdr:to>
      <xdr:col>16</xdr:col>
      <xdr:colOff>82550</xdr:colOff>
      <xdr:row>55</xdr:row>
      <xdr:rowOff>166210</xdr:rowOff>
    </xdr:to>
    <xdr:pic>
      <xdr:nvPicPr>
        <xdr:cNvPr id="2" name="図 4" descr="plus1.gif"/>
        <xdr:cNvPicPr>
          <a:picLocks noChangeAspect="1"/>
        </xdr:cNvPicPr>
      </xdr:nvPicPr>
      <xdr:blipFill>
        <a:blip xmlns:r="http://schemas.openxmlformats.org/officeDocument/2006/relationships" r:embed="rId1" cstate="print"/>
        <a:srcRect/>
        <a:stretch>
          <a:fillRect/>
        </a:stretch>
      </xdr:blipFill>
      <xdr:spPr bwMode="auto">
        <a:xfrm>
          <a:off x="885825" y="14106525"/>
          <a:ext cx="3616325" cy="1071085"/>
        </a:xfrm>
        <a:prstGeom prst="rect">
          <a:avLst/>
        </a:prstGeom>
        <a:noFill/>
        <a:ln w="9525">
          <a:noFill/>
          <a:miter lim="800000"/>
          <a:headEnd/>
          <a:tailEnd/>
        </a:ln>
      </xdr:spPr>
    </xdr:pic>
    <xdr:clientData/>
  </xdr:twoCellAnchor>
  <xdr:twoCellAnchor>
    <xdr:from>
      <xdr:col>18</xdr:col>
      <xdr:colOff>28575</xdr:colOff>
      <xdr:row>52</xdr:row>
      <xdr:rowOff>76200</xdr:rowOff>
    </xdr:from>
    <xdr:to>
      <xdr:col>34</xdr:col>
      <xdr:colOff>209550</xdr:colOff>
      <xdr:row>55</xdr:row>
      <xdr:rowOff>38100</xdr:rowOff>
    </xdr:to>
    <xdr:pic>
      <xdr:nvPicPr>
        <xdr:cNvPr id="3" name="Picture 9" descr="logo"/>
        <xdr:cNvPicPr>
          <a:picLocks noChangeAspect="1" noChangeArrowheads="1"/>
        </xdr:cNvPicPr>
      </xdr:nvPicPr>
      <xdr:blipFill>
        <a:blip xmlns:r="http://schemas.openxmlformats.org/officeDocument/2006/relationships" r:embed="rId2" cstate="print"/>
        <a:srcRect/>
        <a:stretch>
          <a:fillRect/>
        </a:stretch>
      </xdr:blipFill>
      <xdr:spPr bwMode="auto">
        <a:xfrm>
          <a:off x="5000625" y="14287500"/>
          <a:ext cx="4600575"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95249</xdr:colOff>
      <xdr:row>32</xdr:row>
      <xdr:rowOff>117850</xdr:rowOff>
    </xdr:from>
    <xdr:to>
      <xdr:col>23</xdr:col>
      <xdr:colOff>208429</xdr:colOff>
      <xdr:row>34</xdr:row>
      <xdr:rowOff>102347</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4648199" y="9423775"/>
          <a:ext cx="2599205" cy="479797"/>
        </a:xfrm>
        <a:prstGeom prst="rect">
          <a:avLst/>
        </a:prstGeom>
        <a:noFill/>
        <a:ln w="9525">
          <a:noFill/>
          <a:miter lim="800000"/>
          <a:headEnd/>
          <a:tailEnd/>
        </a:ln>
      </xdr:spPr>
    </xdr:pic>
    <xdr:clientData/>
  </xdr:twoCellAnchor>
  <xdr:twoCellAnchor editAs="oneCell">
    <xdr:from>
      <xdr:col>7</xdr:col>
      <xdr:colOff>85725</xdr:colOff>
      <xdr:row>30</xdr:row>
      <xdr:rowOff>57150</xdr:rowOff>
    </xdr:from>
    <xdr:to>
      <xdr:col>13</xdr:col>
      <xdr:colOff>47625</xdr:colOff>
      <xdr:row>34</xdr:row>
      <xdr:rowOff>205484</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2705100" y="8867775"/>
          <a:ext cx="1619250" cy="11389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95249</xdr:colOff>
      <xdr:row>32</xdr:row>
      <xdr:rowOff>117850</xdr:rowOff>
    </xdr:from>
    <xdr:to>
      <xdr:col>23</xdr:col>
      <xdr:colOff>208429</xdr:colOff>
      <xdr:row>34</xdr:row>
      <xdr:rowOff>102347</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4648199" y="9423775"/>
          <a:ext cx="2599205" cy="479797"/>
        </a:xfrm>
        <a:prstGeom prst="rect">
          <a:avLst/>
        </a:prstGeom>
        <a:noFill/>
        <a:ln w="9525">
          <a:noFill/>
          <a:miter lim="800000"/>
          <a:headEnd/>
          <a:tailEnd/>
        </a:ln>
      </xdr:spPr>
    </xdr:pic>
    <xdr:clientData/>
  </xdr:twoCellAnchor>
  <xdr:twoCellAnchor editAs="oneCell">
    <xdr:from>
      <xdr:col>7</xdr:col>
      <xdr:colOff>85725</xdr:colOff>
      <xdr:row>30</xdr:row>
      <xdr:rowOff>57150</xdr:rowOff>
    </xdr:from>
    <xdr:to>
      <xdr:col>13</xdr:col>
      <xdr:colOff>47625</xdr:colOff>
      <xdr:row>34</xdr:row>
      <xdr:rowOff>205484</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2705100" y="8867775"/>
          <a:ext cx="1619250" cy="1138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123825</xdr:colOff>
      <xdr:row>38</xdr:row>
      <xdr:rowOff>53475</xdr:rowOff>
    </xdr:from>
    <xdr:to>
      <xdr:col>26</xdr:col>
      <xdr:colOff>234950</xdr:colOff>
      <xdr:row>40</xdr:row>
      <xdr:rowOff>130175</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48100" y="11454900"/>
          <a:ext cx="4254500" cy="467225"/>
        </a:xfrm>
        <a:prstGeom prst="rect">
          <a:avLst/>
        </a:prstGeom>
        <a:noFill/>
        <a:ln w="9525">
          <a:noFill/>
          <a:miter lim="800000"/>
          <a:headEnd/>
          <a:tailEnd/>
        </a:ln>
      </xdr:spPr>
    </xdr:pic>
    <xdr:clientData/>
  </xdr:twoCellAnchor>
  <xdr:twoCellAnchor editAs="oneCell">
    <xdr:from>
      <xdr:col>3</xdr:col>
      <xdr:colOff>66676</xdr:colOff>
      <xdr:row>36</xdr:row>
      <xdr:rowOff>155580</xdr:rowOff>
    </xdr:from>
    <xdr:to>
      <xdr:col>9</xdr:col>
      <xdr:colOff>209550</xdr:colOff>
      <xdr:row>42</xdr:row>
      <xdr:rowOff>84685</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1581151" y="10947405"/>
          <a:ext cx="1800224" cy="12721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123825</xdr:colOff>
      <xdr:row>38</xdr:row>
      <xdr:rowOff>53475</xdr:rowOff>
    </xdr:from>
    <xdr:to>
      <xdr:col>26</xdr:col>
      <xdr:colOff>234950</xdr:colOff>
      <xdr:row>40</xdr:row>
      <xdr:rowOff>130175</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48100" y="11454900"/>
          <a:ext cx="4254500" cy="467225"/>
        </a:xfrm>
        <a:prstGeom prst="rect">
          <a:avLst/>
        </a:prstGeom>
        <a:noFill/>
        <a:ln w="9525">
          <a:noFill/>
          <a:miter lim="800000"/>
          <a:headEnd/>
          <a:tailEnd/>
        </a:ln>
      </xdr:spPr>
    </xdr:pic>
    <xdr:clientData/>
  </xdr:twoCellAnchor>
  <xdr:twoCellAnchor editAs="oneCell">
    <xdr:from>
      <xdr:col>3</xdr:col>
      <xdr:colOff>85726</xdr:colOff>
      <xdr:row>36</xdr:row>
      <xdr:rowOff>133350</xdr:rowOff>
    </xdr:from>
    <xdr:to>
      <xdr:col>9</xdr:col>
      <xdr:colOff>228600</xdr:colOff>
      <xdr:row>42</xdr:row>
      <xdr:rowOff>62455</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1600201" y="11630025"/>
          <a:ext cx="1800224" cy="12721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152400</xdr:colOff>
      <xdr:row>38</xdr:row>
      <xdr:rowOff>174900</xdr:rowOff>
    </xdr:from>
    <xdr:to>
      <xdr:col>21</xdr:col>
      <xdr:colOff>238125</xdr:colOff>
      <xdr:row>40</xdr:row>
      <xdr:rowOff>295275</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981075" y="12357375"/>
          <a:ext cx="5057775" cy="749025"/>
        </a:xfrm>
        <a:prstGeom prst="rect">
          <a:avLst/>
        </a:prstGeom>
        <a:noFill/>
        <a:ln w="9525">
          <a:noFill/>
          <a:miter lim="800000"/>
          <a:headEnd/>
          <a:tailEnd/>
        </a:ln>
      </xdr:spPr>
    </xdr:pic>
    <xdr:clientData/>
  </xdr:twoCellAnchor>
  <xdr:twoCellAnchor editAs="oneCell">
    <xdr:from>
      <xdr:col>22</xdr:col>
      <xdr:colOff>219075</xdr:colOff>
      <xdr:row>37</xdr:row>
      <xdr:rowOff>125959</xdr:rowOff>
    </xdr:from>
    <xdr:to>
      <xdr:col>29</xdr:col>
      <xdr:colOff>57150</xdr:colOff>
      <xdr:row>41</xdr:row>
      <xdr:rowOff>114787</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6296025" y="11994109"/>
          <a:ext cx="1771650" cy="12461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165101</xdr:colOff>
      <xdr:row>36</xdr:row>
      <xdr:rowOff>76162</xdr:rowOff>
    </xdr:from>
    <xdr:to>
      <xdr:col>22</xdr:col>
      <xdr:colOff>158751</xdr:colOff>
      <xdr:row>38</xdr:row>
      <xdr:rowOff>95249</xdr:rowOff>
    </xdr:to>
    <xdr:pic>
      <xdr:nvPicPr>
        <xdr:cNvPr id="2" name="Picture 9"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44601" y="12792037"/>
          <a:ext cx="4851400" cy="717587"/>
        </a:xfrm>
        <a:prstGeom prst="rect">
          <a:avLst/>
        </a:prstGeom>
        <a:noFill/>
        <a:ln w="9525">
          <a:noFill/>
          <a:miter lim="800000"/>
          <a:headEnd/>
          <a:tailEnd/>
        </a:ln>
      </xdr:spPr>
    </xdr:pic>
    <xdr:clientData/>
  </xdr:twoCellAnchor>
  <xdr:twoCellAnchor editAs="oneCell">
    <xdr:from>
      <xdr:col>23</xdr:col>
      <xdr:colOff>63500</xdr:colOff>
      <xdr:row>35</xdr:row>
      <xdr:rowOff>168654</xdr:rowOff>
    </xdr:from>
    <xdr:to>
      <xdr:col>28</xdr:col>
      <xdr:colOff>158750</xdr:colOff>
      <xdr:row>38</xdr:row>
      <xdr:rowOff>137012</xdr:rowOff>
    </xdr:to>
    <xdr:pic>
      <xdr:nvPicPr>
        <xdr:cNvPr id="3" name="図 2" descr="plus1.gif"/>
        <xdr:cNvPicPr>
          <a:picLocks noChangeAspect="1"/>
        </xdr:cNvPicPr>
      </xdr:nvPicPr>
      <xdr:blipFill>
        <a:blip xmlns:r="http://schemas.openxmlformats.org/officeDocument/2006/relationships" r:embed="rId2" cstate="print"/>
        <a:stretch>
          <a:fillRect/>
        </a:stretch>
      </xdr:blipFill>
      <xdr:spPr>
        <a:xfrm>
          <a:off x="6270625" y="12535279"/>
          <a:ext cx="1444625" cy="10161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9525</xdr:colOff>
      <xdr:row>0</xdr:row>
      <xdr:rowOff>0</xdr:rowOff>
    </xdr:to>
    <xdr:sp macro="" textlink="">
      <xdr:nvSpPr>
        <xdr:cNvPr id="2" name="Line 2"/>
        <xdr:cNvSpPr>
          <a:spLocks noChangeShapeType="1"/>
        </xdr:cNvSpPr>
      </xdr:nvSpPr>
      <xdr:spPr bwMode="auto">
        <a:xfrm>
          <a:off x="1104900" y="0"/>
          <a:ext cx="9525" cy="0"/>
        </a:xfrm>
        <a:prstGeom prst="line">
          <a:avLst/>
        </a:prstGeom>
        <a:noFill/>
        <a:ln w="9525">
          <a:solidFill>
            <a:srgbClr val="000000"/>
          </a:solidFill>
          <a:round/>
          <a:headEnd/>
          <a:tailEnd/>
        </a:ln>
      </xdr:spPr>
    </xdr:sp>
    <xdr:clientData/>
  </xdr:twoCellAnchor>
  <xdr:twoCellAnchor editAs="oneCell">
    <xdr:from>
      <xdr:col>16</xdr:col>
      <xdr:colOff>190499</xdr:colOff>
      <xdr:row>40</xdr:row>
      <xdr:rowOff>40838</xdr:rowOff>
    </xdr:from>
    <xdr:to>
      <xdr:col>31</xdr:col>
      <xdr:colOff>228599</xdr:colOff>
      <xdr:row>47</xdr:row>
      <xdr:rowOff>0</xdr:rowOff>
    </xdr:to>
    <xdr:pic>
      <xdr:nvPicPr>
        <xdr:cNvPr id="5" name="図 4" descr="plus1.gif"/>
        <xdr:cNvPicPr>
          <a:picLocks noChangeAspect="1"/>
        </xdr:cNvPicPr>
      </xdr:nvPicPr>
      <xdr:blipFill>
        <a:blip xmlns:r="http://schemas.openxmlformats.org/officeDocument/2006/relationships" r:embed="rId1" cstate="print"/>
        <a:stretch>
          <a:fillRect/>
        </a:stretch>
      </xdr:blipFill>
      <xdr:spPr>
        <a:xfrm>
          <a:off x="4610099" y="11108888"/>
          <a:ext cx="4181475" cy="1559362"/>
        </a:xfrm>
        <a:prstGeom prst="rect">
          <a:avLst/>
        </a:prstGeom>
      </xdr:spPr>
    </xdr:pic>
    <xdr:clientData/>
  </xdr:twoCellAnchor>
  <xdr:twoCellAnchor>
    <xdr:from>
      <xdr:col>15</xdr:col>
      <xdr:colOff>123825</xdr:colOff>
      <xdr:row>48</xdr:row>
      <xdr:rowOff>42123</xdr:rowOff>
    </xdr:from>
    <xdr:to>
      <xdr:col>31</xdr:col>
      <xdr:colOff>102805</xdr:colOff>
      <xdr:row>51</xdr:row>
      <xdr:rowOff>66674</xdr:rowOff>
    </xdr:to>
    <xdr:pic>
      <xdr:nvPicPr>
        <xdr:cNvPr id="4" name="Picture 9" descr="logo"/>
        <xdr:cNvPicPr>
          <a:picLocks noChangeAspect="1" noChangeArrowheads="1"/>
        </xdr:cNvPicPr>
      </xdr:nvPicPr>
      <xdr:blipFill>
        <a:blip xmlns:r="http://schemas.openxmlformats.org/officeDocument/2006/relationships" r:embed="rId2" cstate="print"/>
        <a:srcRect/>
        <a:stretch>
          <a:fillRect/>
        </a:stretch>
      </xdr:blipFill>
      <xdr:spPr bwMode="auto">
        <a:xfrm>
          <a:off x="4267200" y="12938973"/>
          <a:ext cx="4398580" cy="71035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9525</xdr:colOff>
      <xdr:row>0</xdr:row>
      <xdr:rowOff>0</xdr:rowOff>
    </xdr:to>
    <xdr:sp macro="" textlink="">
      <xdr:nvSpPr>
        <xdr:cNvPr id="2" name="Line 2"/>
        <xdr:cNvSpPr>
          <a:spLocks noChangeShapeType="1"/>
        </xdr:cNvSpPr>
      </xdr:nvSpPr>
      <xdr:spPr bwMode="auto">
        <a:xfrm>
          <a:off x="1104900" y="0"/>
          <a:ext cx="9525" cy="0"/>
        </a:xfrm>
        <a:prstGeom prst="line">
          <a:avLst/>
        </a:prstGeom>
        <a:noFill/>
        <a:ln w="9525">
          <a:solidFill>
            <a:srgbClr val="000000"/>
          </a:solidFill>
          <a:round/>
          <a:headEnd/>
          <a:tailEnd/>
        </a:ln>
      </xdr:spPr>
    </xdr:sp>
    <xdr:clientData/>
  </xdr:twoCellAnchor>
  <xdr:twoCellAnchor editAs="oneCell">
    <xdr:from>
      <xdr:col>16</xdr:col>
      <xdr:colOff>190499</xdr:colOff>
      <xdr:row>39</xdr:row>
      <xdr:rowOff>40838</xdr:rowOff>
    </xdr:from>
    <xdr:to>
      <xdr:col>31</xdr:col>
      <xdr:colOff>228599</xdr:colOff>
      <xdr:row>46</xdr:row>
      <xdr:rowOff>0</xdr:rowOff>
    </xdr:to>
    <xdr:pic>
      <xdr:nvPicPr>
        <xdr:cNvPr id="3" name="図 2" descr="plus1.gif"/>
        <xdr:cNvPicPr>
          <a:picLocks noChangeAspect="1"/>
        </xdr:cNvPicPr>
      </xdr:nvPicPr>
      <xdr:blipFill>
        <a:blip xmlns:r="http://schemas.openxmlformats.org/officeDocument/2006/relationships" r:embed="rId1" cstate="print"/>
        <a:stretch>
          <a:fillRect/>
        </a:stretch>
      </xdr:blipFill>
      <xdr:spPr>
        <a:xfrm>
          <a:off x="4610099" y="11375588"/>
          <a:ext cx="4181475" cy="1559362"/>
        </a:xfrm>
        <a:prstGeom prst="rect">
          <a:avLst/>
        </a:prstGeom>
      </xdr:spPr>
    </xdr:pic>
    <xdr:clientData/>
  </xdr:twoCellAnchor>
  <xdr:twoCellAnchor>
    <xdr:from>
      <xdr:col>15</xdr:col>
      <xdr:colOff>123825</xdr:colOff>
      <xdr:row>47</xdr:row>
      <xdr:rowOff>42123</xdr:rowOff>
    </xdr:from>
    <xdr:to>
      <xdr:col>31</xdr:col>
      <xdr:colOff>102805</xdr:colOff>
      <xdr:row>50</xdr:row>
      <xdr:rowOff>66674</xdr:rowOff>
    </xdr:to>
    <xdr:pic>
      <xdr:nvPicPr>
        <xdr:cNvPr id="4" name="Picture 9" descr="logo"/>
        <xdr:cNvPicPr>
          <a:picLocks noChangeAspect="1" noChangeArrowheads="1"/>
        </xdr:cNvPicPr>
      </xdr:nvPicPr>
      <xdr:blipFill>
        <a:blip xmlns:r="http://schemas.openxmlformats.org/officeDocument/2006/relationships" r:embed="rId2" cstate="print"/>
        <a:srcRect/>
        <a:stretch>
          <a:fillRect/>
        </a:stretch>
      </xdr:blipFill>
      <xdr:spPr bwMode="auto">
        <a:xfrm>
          <a:off x="4267200" y="13205673"/>
          <a:ext cx="4398580" cy="7103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wrap="square" rtlCol="0" anchor="ctr">
        <a:noAutofit/>
      </a:bodyPr>
      <a:lstStyle>
        <a:defPPr marL="0" marR="0" indent="0" algn="r" defTabSz="914400" eaLnBrk="1" fontAlgn="auto" latinLnBrk="0" hangingPunct="1">
          <a:lnSpc>
            <a:spcPct val="100000"/>
          </a:lnSpc>
          <a:spcBef>
            <a:spcPts val="0"/>
          </a:spcBef>
          <a:spcAft>
            <a:spcPts val="0"/>
          </a:spcAft>
          <a:buClrTx/>
          <a:buSzTx/>
          <a:buFontTx/>
          <a:buNone/>
          <a:tabLst/>
          <a:defRPr kumimoji="1" sz="1600" b="1">
            <a:solidFill>
              <a:schemeClr val="bg1"/>
            </a:solidFill>
            <a:latin typeface="TA恋心" pitchFamily="1" charset="-128"/>
            <a:ea typeface="TA恋心" pitchFamily="1" charset="-128"/>
            <a:cs typeface="Lucida Sans Unicode"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P130"/>
  <sheetViews>
    <sheetView zoomScaleNormal="100" workbookViewId="0">
      <selection activeCell="D9" sqref="D9"/>
    </sheetView>
  </sheetViews>
  <sheetFormatPr defaultRowHeight="12"/>
  <cols>
    <col min="1" max="1" width="3.375" style="21" customWidth="1"/>
    <col min="2" max="2" width="11.25" style="24" customWidth="1"/>
    <col min="3" max="3" width="2.125" style="21" customWidth="1"/>
    <col min="4" max="9" width="9" style="21"/>
    <col min="10" max="10" width="17.625" style="21" customWidth="1"/>
    <col min="11" max="11" width="8.875" style="21" customWidth="1"/>
    <col min="12" max="12" width="7.875" style="21" customWidth="1"/>
    <col min="13" max="16384" width="9" style="21"/>
  </cols>
  <sheetData>
    <row r="1" spans="1:15" ht="52.5" customHeight="1">
      <c r="A1" s="549" t="s">
        <v>281</v>
      </c>
      <c r="B1" s="549"/>
      <c r="C1" s="549"/>
      <c r="D1" s="549"/>
      <c r="E1" s="549"/>
      <c r="F1" s="549"/>
      <c r="G1" s="549"/>
      <c r="H1" s="549"/>
      <c r="I1" s="549"/>
      <c r="J1" s="549"/>
      <c r="K1" s="549"/>
      <c r="L1" s="549"/>
    </row>
    <row r="2" spans="1:15" ht="19.5" customHeight="1">
      <c r="A2" s="555" t="s">
        <v>76</v>
      </c>
      <c r="B2" s="555"/>
      <c r="C2" s="555"/>
      <c r="D2" s="555"/>
      <c r="E2" s="555"/>
      <c r="F2" s="555"/>
      <c r="G2" s="555"/>
      <c r="H2" s="555"/>
      <c r="I2" s="555"/>
      <c r="J2" s="555"/>
      <c r="K2" s="555"/>
      <c r="L2" s="555"/>
    </row>
    <row r="3" spans="1:15" ht="7.5" customHeight="1"/>
    <row r="4" spans="1:15" ht="23.1" customHeight="1">
      <c r="B4" s="29" t="s">
        <v>0</v>
      </c>
      <c r="C4" s="22"/>
      <c r="D4" s="550" t="str">
        <f>A1</f>
        <v>Plus One Cup</v>
      </c>
      <c r="E4" s="550"/>
      <c r="F4" s="550"/>
      <c r="G4" s="550"/>
      <c r="H4" s="550"/>
      <c r="I4" s="550"/>
      <c r="J4" s="550"/>
      <c r="K4" s="550"/>
      <c r="L4" s="550"/>
      <c r="M4" s="37"/>
      <c r="N4" s="37"/>
    </row>
    <row r="5" spans="1:15" ht="7.5" customHeight="1">
      <c r="B5" s="29"/>
      <c r="C5" s="22"/>
      <c r="D5" s="96"/>
      <c r="E5" s="96"/>
      <c r="F5" s="96"/>
      <c r="G5" s="96"/>
      <c r="H5" s="96"/>
      <c r="I5" s="96"/>
      <c r="J5" s="96"/>
      <c r="K5" s="96"/>
      <c r="L5" s="96"/>
      <c r="M5" s="37"/>
      <c r="N5" s="37"/>
    </row>
    <row r="6" spans="1:15" ht="23.1" customHeight="1">
      <c r="B6" s="29" t="s">
        <v>78</v>
      </c>
      <c r="C6" s="22"/>
      <c r="D6" s="30" t="s">
        <v>79</v>
      </c>
      <c r="E6" s="96"/>
      <c r="F6" s="96"/>
      <c r="G6" s="96"/>
      <c r="H6" s="96"/>
      <c r="I6" s="96"/>
      <c r="J6" s="96"/>
      <c r="K6" s="96"/>
      <c r="L6" s="96"/>
      <c r="M6" s="37"/>
      <c r="N6" s="37"/>
    </row>
    <row r="7" spans="1:15" ht="7.5" customHeight="1">
      <c r="B7" s="29"/>
      <c r="C7" s="22"/>
      <c r="D7" s="23"/>
      <c r="E7" s="23"/>
      <c r="F7" s="23"/>
      <c r="G7" s="23"/>
      <c r="H7" s="23"/>
      <c r="I7" s="23"/>
      <c r="J7" s="303"/>
      <c r="K7" s="23"/>
      <c r="L7" s="23"/>
      <c r="M7" s="23"/>
      <c r="N7" s="23"/>
    </row>
    <row r="8" spans="1:15" ht="23.1" customHeight="1">
      <c r="B8" s="29" t="s">
        <v>1</v>
      </c>
      <c r="C8" s="22"/>
      <c r="D8" s="121" t="s">
        <v>391</v>
      </c>
      <c r="E8" s="66"/>
    </row>
    <row r="9" spans="1:15" ht="7.5" customHeight="1">
      <c r="B9" s="29"/>
      <c r="C9" s="22"/>
    </row>
    <row r="10" spans="1:15" ht="23.1" customHeight="1">
      <c r="B10" s="29" t="s">
        <v>2</v>
      </c>
      <c r="C10" s="22"/>
      <c r="D10" s="21" t="s">
        <v>384</v>
      </c>
      <c r="G10" s="21" t="s">
        <v>3</v>
      </c>
      <c r="L10" s="304"/>
    </row>
    <row r="11" spans="1:15" ht="7.5" customHeight="1">
      <c r="B11" s="29"/>
      <c r="C11" s="22"/>
    </row>
    <row r="12" spans="1:15" ht="23.1" customHeight="1">
      <c r="B12" s="29" t="s">
        <v>45</v>
      </c>
      <c r="C12" s="22"/>
      <c r="D12" s="21" t="s">
        <v>388</v>
      </c>
      <c r="M12" s="471"/>
    </row>
    <row r="13" spans="1:15" ht="23.1" customHeight="1">
      <c r="B13" s="29"/>
      <c r="C13" s="22"/>
      <c r="E13" s="21" t="s">
        <v>386</v>
      </c>
      <c r="M13" s="471"/>
    </row>
    <row r="14" spans="1:15" ht="23.1" customHeight="1">
      <c r="B14" s="29"/>
      <c r="C14" s="22"/>
      <c r="E14" s="21" t="s">
        <v>387</v>
      </c>
      <c r="M14" s="471"/>
    </row>
    <row r="15" spans="1:15" ht="7.5" customHeight="1">
      <c r="C15" s="22"/>
      <c r="O15" s="76"/>
    </row>
    <row r="16" spans="1:15" ht="23.1" customHeight="1">
      <c r="B16" s="29" t="s">
        <v>255</v>
      </c>
      <c r="C16" s="22"/>
      <c r="D16" s="21" t="s">
        <v>389</v>
      </c>
    </row>
    <row r="17" spans="2:16" ht="7.5" customHeight="1">
      <c r="B17" s="29"/>
      <c r="C17" s="22"/>
      <c r="P17" s="76"/>
    </row>
    <row r="18" spans="2:16" ht="23.1" customHeight="1">
      <c r="B18" s="68" t="s">
        <v>59</v>
      </c>
      <c r="C18" s="69"/>
      <c r="D18" s="67" t="s">
        <v>75</v>
      </c>
      <c r="E18" s="67"/>
      <c r="F18" s="67"/>
      <c r="G18" s="67"/>
      <c r="H18" s="67"/>
      <c r="I18" s="67"/>
      <c r="J18" s="67"/>
      <c r="K18" s="67"/>
      <c r="L18" s="67"/>
    </row>
    <row r="19" spans="2:16" ht="23.1" customHeight="1">
      <c r="B19" s="68"/>
      <c r="C19" s="69"/>
      <c r="D19" s="67" t="s">
        <v>77</v>
      </c>
      <c r="E19" s="67"/>
      <c r="F19" s="67"/>
      <c r="G19" s="67"/>
      <c r="H19" s="67"/>
      <c r="I19" s="67"/>
      <c r="J19" s="67"/>
      <c r="K19" s="67"/>
      <c r="L19" s="67"/>
    </row>
    <row r="20" spans="2:16" ht="7.5" customHeight="1">
      <c r="B20" s="71"/>
      <c r="C20" s="69"/>
      <c r="D20" s="67"/>
      <c r="E20" s="67"/>
      <c r="F20" s="67"/>
      <c r="G20" s="67"/>
      <c r="H20" s="67"/>
      <c r="I20" s="67"/>
      <c r="J20" s="67"/>
      <c r="K20" s="67"/>
      <c r="L20" s="67"/>
    </row>
    <row r="21" spans="2:16" ht="23.1" customHeight="1">
      <c r="B21" s="68" t="s">
        <v>60</v>
      </c>
      <c r="C21" s="69"/>
      <c r="D21" s="551" t="s">
        <v>339</v>
      </c>
      <c r="E21" s="551"/>
      <c r="F21" s="551"/>
      <c r="G21" s="551"/>
      <c r="H21" s="551"/>
      <c r="I21" s="551"/>
      <c r="J21" s="551"/>
      <c r="K21" s="551"/>
      <c r="L21" s="551"/>
    </row>
    <row r="22" spans="2:16" ht="7.5" customHeight="1">
      <c r="B22" s="71"/>
      <c r="C22" s="69"/>
      <c r="D22" s="67"/>
      <c r="E22" s="67"/>
      <c r="F22" s="67"/>
      <c r="G22" s="67"/>
      <c r="H22" s="67"/>
      <c r="I22" s="67"/>
      <c r="J22" s="67"/>
      <c r="K22" s="67"/>
      <c r="L22" s="67"/>
    </row>
    <row r="23" spans="2:16" ht="23.1" customHeight="1">
      <c r="B23" s="68" t="s">
        <v>4</v>
      </c>
      <c r="C23" s="69"/>
      <c r="D23" s="67" t="s">
        <v>390</v>
      </c>
      <c r="E23" s="67"/>
      <c r="G23" s="67"/>
      <c r="H23" s="67"/>
      <c r="I23" s="67"/>
      <c r="J23" s="67"/>
      <c r="K23" s="67"/>
      <c r="L23" s="67"/>
    </row>
    <row r="24" spans="2:16" ht="7.5" customHeight="1">
      <c r="B24" s="71"/>
      <c r="C24" s="69"/>
      <c r="D24" s="67"/>
      <c r="E24" s="67"/>
      <c r="F24" s="67"/>
      <c r="G24" s="67"/>
      <c r="H24" s="67"/>
      <c r="I24" s="67"/>
      <c r="J24" s="67"/>
      <c r="K24" s="67"/>
      <c r="L24" s="67"/>
    </row>
    <row r="25" spans="2:16" ht="23.1" customHeight="1">
      <c r="B25" s="68" t="s">
        <v>5</v>
      </c>
      <c r="C25" s="69"/>
      <c r="D25" s="552" t="s">
        <v>368</v>
      </c>
      <c r="E25" s="552"/>
      <c r="F25" s="552"/>
      <c r="G25" s="552"/>
      <c r="H25" s="552"/>
      <c r="I25" s="552"/>
      <c r="J25" s="552"/>
      <c r="K25" s="552"/>
      <c r="L25" s="72"/>
    </row>
    <row r="26" spans="2:16" ht="23.1" customHeight="1">
      <c r="B26" s="68"/>
      <c r="C26" s="69"/>
      <c r="D26" s="72" t="s">
        <v>61</v>
      </c>
      <c r="E26" s="72"/>
      <c r="F26" s="72"/>
      <c r="G26" s="72"/>
      <c r="H26" s="72"/>
      <c r="I26" s="72"/>
      <c r="J26" s="553"/>
      <c r="K26" s="553"/>
      <c r="L26" s="72"/>
    </row>
    <row r="27" spans="2:16" ht="7.5" customHeight="1">
      <c r="B27" s="68"/>
      <c r="C27" s="69"/>
      <c r="D27" s="72"/>
      <c r="E27" s="72"/>
      <c r="F27" s="72"/>
      <c r="G27" s="72"/>
      <c r="H27" s="72"/>
      <c r="I27" s="72"/>
      <c r="J27" s="70"/>
      <c r="K27" s="70"/>
      <c r="L27" s="72"/>
    </row>
    <row r="28" spans="2:16" ht="23.1" customHeight="1">
      <c r="B28" s="68" t="s">
        <v>6</v>
      </c>
      <c r="C28" s="69"/>
      <c r="D28" s="72" t="s">
        <v>44</v>
      </c>
      <c r="E28" s="72"/>
      <c r="F28" s="72"/>
      <c r="G28" s="72"/>
      <c r="H28" s="72"/>
      <c r="I28" s="72"/>
      <c r="J28" s="72"/>
      <c r="K28" s="72"/>
      <c r="L28" s="72"/>
    </row>
    <row r="29" spans="2:16" ht="23.1" customHeight="1">
      <c r="B29" s="68"/>
      <c r="C29" s="69"/>
      <c r="D29" s="72" t="s">
        <v>40</v>
      </c>
      <c r="E29" s="72"/>
      <c r="F29" s="72"/>
      <c r="G29" s="72"/>
      <c r="H29" s="72"/>
      <c r="I29" s="72"/>
      <c r="J29" s="72"/>
      <c r="K29" s="72"/>
      <c r="L29" s="72"/>
    </row>
    <row r="30" spans="2:16" ht="23.1" customHeight="1">
      <c r="B30" s="68"/>
      <c r="C30" s="69"/>
      <c r="D30" s="25" t="s">
        <v>299</v>
      </c>
      <c r="E30" s="25"/>
      <c r="F30" s="25"/>
      <c r="G30" s="25"/>
      <c r="H30" s="25"/>
      <c r="I30" s="25"/>
      <c r="J30" s="25"/>
      <c r="K30" s="95"/>
      <c r="L30" s="95"/>
    </row>
    <row r="31" spans="2:16" ht="23.1" customHeight="1">
      <c r="B31" s="68"/>
      <c r="C31" s="69"/>
      <c r="D31" s="25" t="s">
        <v>300</v>
      </c>
      <c r="E31" s="25"/>
      <c r="F31" s="25"/>
      <c r="G31" s="25"/>
      <c r="H31" s="25"/>
      <c r="I31" s="25"/>
      <c r="J31" s="25"/>
      <c r="K31" s="97"/>
      <c r="L31" s="97"/>
    </row>
    <row r="32" spans="2:16" ht="23.1" customHeight="1">
      <c r="B32" s="68"/>
      <c r="C32" s="69"/>
      <c r="D32" s="25" t="s">
        <v>301</v>
      </c>
      <c r="E32" s="25"/>
      <c r="F32" s="25"/>
      <c r="G32" s="25"/>
      <c r="H32" s="25"/>
      <c r="I32" s="25"/>
      <c r="J32" s="25"/>
      <c r="K32" s="97"/>
      <c r="L32" s="97"/>
    </row>
    <row r="33" spans="2:12" ht="23.1" customHeight="1">
      <c r="B33" s="68"/>
      <c r="C33" s="69"/>
      <c r="D33" s="25" t="s">
        <v>302</v>
      </c>
      <c r="E33" s="25"/>
      <c r="F33" s="25"/>
      <c r="G33" s="25"/>
      <c r="H33" s="25"/>
      <c r="I33" s="25"/>
      <c r="J33" s="25"/>
      <c r="K33" s="97"/>
      <c r="L33" s="97"/>
    </row>
    <row r="34" spans="2:12" ht="23.1" customHeight="1">
      <c r="B34" s="68"/>
      <c r="C34" s="69"/>
      <c r="D34" s="25" t="s">
        <v>303</v>
      </c>
      <c r="E34" s="25"/>
      <c r="F34" s="25"/>
      <c r="G34" s="25"/>
      <c r="H34" s="25"/>
      <c r="I34" s="25"/>
      <c r="J34" s="25"/>
      <c r="K34" s="95"/>
      <c r="L34" s="95"/>
    </row>
    <row r="35" spans="2:12" ht="23.1" customHeight="1">
      <c r="B35" s="68"/>
      <c r="C35" s="69"/>
      <c r="D35" s="25" t="s">
        <v>304</v>
      </c>
      <c r="E35" s="25"/>
      <c r="F35" s="25"/>
      <c r="G35" s="25"/>
      <c r="H35" s="25"/>
      <c r="I35" s="25"/>
      <c r="J35" s="25"/>
      <c r="K35" s="95"/>
      <c r="L35" s="95"/>
    </row>
    <row r="36" spans="2:12" ht="23.1" customHeight="1">
      <c r="B36" s="68"/>
      <c r="C36" s="69"/>
      <c r="D36" s="554" t="s">
        <v>323</v>
      </c>
      <c r="E36" s="554"/>
      <c r="F36" s="554"/>
      <c r="G36" s="554"/>
      <c r="H36" s="554"/>
      <c r="I36" s="554"/>
      <c r="J36" s="554"/>
      <c r="K36" s="554"/>
      <c r="L36" s="554"/>
    </row>
    <row r="37" spans="2:12" ht="7.5" customHeight="1">
      <c r="B37" s="68"/>
      <c r="C37" s="69"/>
      <c r="D37" s="73"/>
      <c r="E37" s="73"/>
      <c r="F37" s="73"/>
      <c r="G37" s="73"/>
      <c r="H37" s="73"/>
      <c r="I37" s="73"/>
      <c r="J37" s="73"/>
      <c r="K37" s="73"/>
      <c r="L37" s="73"/>
    </row>
    <row r="38" spans="2:12" ht="23.1" customHeight="1">
      <c r="B38" s="68" t="s">
        <v>7</v>
      </c>
      <c r="C38" s="69"/>
      <c r="D38" s="552" t="s">
        <v>62</v>
      </c>
      <c r="E38" s="552"/>
      <c r="F38" s="552"/>
      <c r="G38" s="552"/>
      <c r="H38" s="552"/>
      <c r="I38" s="552"/>
      <c r="J38" s="552"/>
      <c r="K38" s="552"/>
      <c r="L38" s="552"/>
    </row>
    <row r="39" spans="2:12" ht="7.5" customHeight="1">
      <c r="B39" s="68"/>
      <c r="C39" s="69"/>
      <c r="D39" s="73"/>
      <c r="E39" s="74"/>
      <c r="F39" s="74"/>
      <c r="G39" s="74"/>
      <c r="H39" s="74"/>
      <c r="I39" s="74"/>
      <c r="J39" s="74"/>
      <c r="K39" s="74"/>
      <c r="L39" s="74"/>
    </row>
    <row r="40" spans="2:12" ht="23.1" customHeight="1">
      <c r="B40" s="68" t="s">
        <v>8</v>
      </c>
      <c r="C40" s="69"/>
      <c r="D40" s="552" t="s">
        <v>63</v>
      </c>
      <c r="E40" s="552"/>
      <c r="F40" s="552"/>
      <c r="G40" s="552"/>
      <c r="H40" s="552"/>
      <c r="I40" s="552"/>
      <c r="J40" s="552"/>
      <c r="K40" s="552"/>
      <c r="L40" s="552"/>
    </row>
    <row r="41" spans="2:12" ht="23.1" customHeight="1">
      <c r="B41" s="68"/>
      <c r="C41" s="69"/>
      <c r="D41" s="552" t="s">
        <v>41</v>
      </c>
      <c r="E41" s="552"/>
      <c r="F41" s="552"/>
      <c r="G41" s="552"/>
      <c r="H41" s="552"/>
      <c r="I41" s="552"/>
      <c r="J41" s="552"/>
      <c r="K41" s="552"/>
      <c r="L41" s="552"/>
    </row>
    <row r="42" spans="2:12" ht="23.1" customHeight="1">
      <c r="B42" s="68"/>
      <c r="C42" s="69"/>
      <c r="D42" s="552" t="s">
        <v>64</v>
      </c>
      <c r="E42" s="552"/>
      <c r="F42" s="552"/>
      <c r="G42" s="552"/>
      <c r="H42" s="552"/>
      <c r="I42" s="552"/>
      <c r="J42" s="552"/>
      <c r="K42" s="552"/>
      <c r="L42" s="552"/>
    </row>
    <row r="43" spans="2:12" ht="23.1" customHeight="1">
      <c r="B43" s="68"/>
      <c r="C43" s="69"/>
      <c r="D43" s="552" t="s">
        <v>65</v>
      </c>
      <c r="E43" s="552"/>
      <c r="F43" s="552"/>
      <c r="G43" s="552"/>
      <c r="H43" s="552"/>
      <c r="I43" s="552"/>
      <c r="J43" s="552"/>
      <c r="K43" s="552"/>
      <c r="L43" s="552"/>
    </row>
    <row r="44" spans="2:12" ht="23.1" customHeight="1">
      <c r="B44" s="68"/>
      <c r="C44" s="69"/>
      <c r="D44" s="552" t="s">
        <v>66</v>
      </c>
      <c r="E44" s="552"/>
      <c r="F44" s="552"/>
      <c r="G44" s="552"/>
      <c r="H44" s="552"/>
      <c r="I44" s="552"/>
      <c r="J44" s="552"/>
      <c r="K44" s="552"/>
      <c r="L44" s="552"/>
    </row>
    <row r="45" spans="2:12" ht="23.1" customHeight="1">
      <c r="B45" s="75"/>
      <c r="C45" s="69"/>
      <c r="D45" s="552" t="s">
        <v>67</v>
      </c>
      <c r="E45" s="552"/>
      <c r="F45" s="552"/>
      <c r="G45" s="552"/>
      <c r="H45" s="552"/>
      <c r="I45" s="552"/>
      <c r="J45" s="552"/>
      <c r="K45" s="552"/>
      <c r="L45" s="552"/>
    </row>
    <row r="46" spans="2:12" ht="23.1" customHeight="1">
      <c r="B46" s="75"/>
      <c r="C46" s="69"/>
      <c r="D46" s="551" t="s">
        <v>340</v>
      </c>
      <c r="E46" s="551"/>
      <c r="F46" s="551"/>
      <c r="G46" s="551"/>
      <c r="H46" s="551"/>
      <c r="I46" s="551"/>
      <c r="J46" s="551"/>
      <c r="K46" s="551"/>
      <c r="L46" s="551"/>
    </row>
    <row r="47" spans="2:12" ht="23.1" customHeight="1">
      <c r="B47" s="75"/>
      <c r="C47" s="69"/>
      <c r="D47" s="548" t="s">
        <v>361</v>
      </c>
      <c r="E47" s="518"/>
      <c r="F47" s="518"/>
      <c r="G47" s="518"/>
      <c r="H47" s="518"/>
      <c r="I47" s="518"/>
      <c r="J47" s="518"/>
      <c r="K47" s="518"/>
      <c r="L47" s="518"/>
    </row>
    <row r="48" spans="2:12" ht="23.1" customHeight="1">
      <c r="B48" s="75"/>
      <c r="C48" s="69"/>
      <c r="D48" s="548" t="s">
        <v>362</v>
      </c>
      <c r="E48" s="518"/>
      <c r="F48" s="518"/>
      <c r="G48" s="518"/>
      <c r="H48" s="518"/>
      <c r="I48" s="518"/>
      <c r="J48" s="518"/>
      <c r="K48" s="518"/>
      <c r="L48" s="518"/>
    </row>
    <row r="49" spans="2:15" ht="9" customHeight="1">
      <c r="B49" s="75"/>
      <c r="C49" s="69"/>
      <c r="D49" s="552"/>
      <c r="E49" s="552"/>
      <c r="F49" s="552"/>
      <c r="G49" s="552"/>
      <c r="H49" s="552"/>
      <c r="I49" s="556"/>
      <c r="J49" s="556"/>
      <c r="K49" s="77"/>
      <c r="L49" s="77"/>
    </row>
    <row r="50" spans="2:15" ht="18.75" customHeight="1">
      <c r="B50" s="21"/>
      <c r="C50" s="122"/>
      <c r="D50" s="122"/>
      <c r="E50" s="122"/>
      <c r="F50" s="122"/>
      <c r="G50" s="122"/>
      <c r="H50" s="122"/>
      <c r="I50" s="122"/>
      <c r="J50" s="122"/>
      <c r="K50" s="122"/>
      <c r="L50" s="122"/>
    </row>
    <row r="51" spans="2:15" ht="22.5" customHeight="1">
      <c r="B51" s="122"/>
      <c r="C51" s="122"/>
      <c r="D51" s="122"/>
      <c r="E51" s="122"/>
      <c r="F51" s="122"/>
      <c r="G51" s="122"/>
      <c r="H51" s="122"/>
      <c r="I51" s="122"/>
      <c r="J51" s="122"/>
      <c r="K51" s="122"/>
      <c r="L51" s="122"/>
    </row>
    <row r="52" spans="2:15" ht="22.5" customHeight="1">
      <c r="D52" s="25"/>
      <c r="E52" s="25"/>
      <c r="F52" s="25"/>
      <c r="G52" s="25"/>
      <c r="H52" s="25"/>
      <c r="I52" s="25"/>
      <c r="J52" s="25"/>
      <c r="K52" s="26"/>
    </row>
    <row r="53" spans="2:15" ht="22.5" customHeight="1">
      <c r="K53" s="25"/>
    </row>
    <row r="54" spans="2:15" ht="22.5" customHeight="1">
      <c r="K54" s="25"/>
    </row>
    <row r="55" spans="2:15" ht="22.5" customHeight="1">
      <c r="K55" s="25"/>
    </row>
    <row r="56" spans="2:15" ht="22.5" customHeight="1">
      <c r="K56" s="25"/>
    </row>
    <row r="57" spans="2:15" ht="22.5" customHeight="1">
      <c r="K57" s="25"/>
    </row>
    <row r="58" spans="2:15" ht="22.5" customHeight="1">
      <c r="K58" s="25"/>
    </row>
    <row r="59" spans="2:15" ht="22.5" customHeight="1">
      <c r="K59" s="25"/>
    </row>
    <row r="60" spans="2:15" ht="22.5" customHeight="1">
      <c r="K60" s="25"/>
    </row>
    <row r="61" spans="2:15" ht="22.5" customHeight="1">
      <c r="K61" s="25"/>
      <c r="L61" s="25"/>
    </row>
    <row r="62" spans="2:15" ht="22.5" customHeight="1">
      <c r="K62" s="25"/>
      <c r="L62" s="25"/>
      <c r="M62" s="25"/>
      <c r="N62" s="25"/>
    </row>
    <row r="63" spans="2:15" ht="22.5" customHeight="1">
      <c r="K63" s="25"/>
      <c r="O63" s="25"/>
    </row>
    <row r="64" spans="2:15" ht="22.5" customHeight="1">
      <c r="K64" s="25"/>
    </row>
    <row r="65" spans="1:15" ht="22.5" customHeight="1">
      <c r="K65" s="25"/>
    </row>
    <row r="66" spans="1:15" ht="22.5" customHeight="1">
      <c r="K66" s="25"/>
    </row>
    <row r="67" spans="1:15" ht="22.5" customHeight="1">
      <c r="K67" s="25"/>
    </row>
    <row r="68" spans="1:15" ht="22.5" customHeight="1">
      <c r="K68" s="25"/>
    </row>
    <row r="69" spans="1:15" ht="22.5" customHeight="1">
      <c r="K69" s="25"/>
    </row>
    <row r="70" spans="1:15" ht="22.5" customHeight="1">
      <c r="K70" s="25"/>
    </row>
    <row r="71" spans="1:15" ht="22.5" customHeight="1">
      <c r="K71" s="25"/>
    </row>
    <row r="72" spans="1:15" ht="22.5" customHeight="1">
      <c r="K72" s="25"/>
    </row>
    <row r="73" spans="1:15" ht="22.5" customHeight="1">
      <c r="K73" s="25"/>
    </row>
    <row r="74" spans="1:15" ht="22.5" customHeight="1">
      <c r="K74" s="25"/>
    </row>
    <row r="75" spans="1:15" ht="22.5" customHeight="1">
      <c r="K75" s="25"/>
    </row>
    <row r="76" spans="1:15" ht="22.5" customHeight="1"/>
    <row r="77" spans="1:15" s="25" customFormat="1" ht="22.5" customHeight="1">
      <c r="A77" s="21"/>
      <c r="B77" s="24"/>
      <c r="C77" s="21"/>
      <c r="D77" s="21"/>
      <c r="E77" s="21"/>
      <c r="F77" s="21"/>
      <c r="G77" s="21"/>
      <c r="H77" s="21"/>
      <c r="I77" s="21"/>
      <c r="J77" s="21"/>
      <c r="K77" s="21"/>
      <c r="L77" s="21"/>
      <c r="M77" s="21"/>
      <c r="N77" s="21"/>
      <c r="O77" s="21"/>
    </row>
    <row r="78" spans="1:15" ht="22.5" customHeight="1"/>
    <row r="79" spans="1:15" ht="22.5" customHeight="1"/>
    <row r="80" spans="1:15"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sheetData>
  <mergeCells count="17">
    <mergeCell ref="D49:H49"/>
    <mergeCell ref="I49:J49"/>
    <mergeCell ref="D41:L41"/>
    <mergeCell ref="D42:L42"/>
    <mergeCell ref="D43:L43"/>
    <mergeCell ref="D44:L44"/>
    <mergeCell ref="D45:L45"/>
    <mergeCell ref="A1:L1"/>
    <mergeCell ref="D4:L4"/>
    <mergeCell ref="D21:L21"/>
    <mergeCell ref="D25:K25"/>
    <mergeCell ref="D46:L46"/>
    <mergeCell ref="J26:K26"/>
    <mergeCell ref="D36:L36"/>
    <mergeCell ref="D38:L38"/>
    <mergeCell ref="D40:L40"/>
    <mergeCell ref="A2:L2"/>
  </mergeCells>
  <phoneticPr fontId="2"/>
  <printOptions horizontalCentered="1" verticalCentered="1"/>
  <pageMargins left="0" right="0" top="0" bottom="0" header="0" footer="0"/>
  <pageSetup paperSize="9" scale="96" orientation="portrait" copies="10" r:id="rId1"/>
  <headerFooter alignWithMargins="0"/>
  <drawing r:id="rId2"/>
</worksheet>
</file>

<file path=xl/worksheets/sheet10.xml><?xml version="1.0" encoding="utf-8"?>
<worksheet xmlns="http://schemas.openxmlformats.org/spreadsheetml/2006/main" xmlns:r="http://schemas.openxmlformats.org/officeDocument/2006/relationships">
  <dimension ref="A1:Z63"/>
  <sheetViews>
    <sheetView topLeftCell="A7" zoomScaleNormal="100" workbookViewId="0">
      <selection activeCell="AC15" sqref="AC15"/>
    </sheetView>
  </sheetViews>
  <sheetFormatPr defaultRowHeight="13.5"/>
  <cols>
    <col min="1" max="1" width="12.625" style="108" customWidth="1"/>
    <col min="2" max="26" width="3.625" style="108" customWidth="1"/>
    <col min="27" max="16384" width="9" style="108"/>
  </cols>
  <sheetData>
    <row r="1" spans="1:26" ht="48" customHeight="1">
      <c r="A1" s="607" t="str">
        <f>実施要項!A1</f>
        <v>Plus One Cup</v>
      </c>
      <c r="B1" s="607"/>
      <c r="C1" s="607"/>
      <c r="D1" s="607"/>
      <c r="E1" s="607"/>
      <c r="F1" s="607"/>
      <c r="G1" s="607"/>
      <c r="H1" s="607"/>
      <c r="I1" s="607"/>
      <c r="J1" s="607"/>
      <c r="K1" s="607"/>
      <c r="L1" s="607"/>
      <c r="M1" s="607"/>
      <c r="N1" s="607"/>
      <c r="O1" s="607"/>
      <c r="P1" s="607"/>
      <c r="Q1" s="607"/>
      <c r="R1" s="607"/>
      <c r="S1" s="607"/>
      <c r="T1" s="607"/>
      <c r="U1" s="607"/>
      <c r="V1" s="607"/>
      <c r="W1" s="607"/>
      <c r="X1" s="607"/>
      <c r="Y1" s="607"/>
      <c r="Z1" s="607"/>
    </row>
    <row r="2" spans="1:26" ht="21" customHeight="1">
      <c r="A2" s="1029" t="s">
        <v>378</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row>
    <row r="3" spans="1:26" ht="10.5" customHeight="1"/>
    <row r="4" spans="1:26" ht="18" customHeight="1">
      <c r="A4" s="40" t="s">
        <v>9</v>
      </c>
      <c r="B4" s="39"/>
      <c r="K4" s="46"/>
      <c r="L4" s="30" t="s">
        <v>10</v>
      </c>
    </row>
    <row r="5" spans="1:26" ht="18" customHeight="1">
      <c r="A5" s="41" t="s">
        <v>256</v>
      </c>
      <c r="B5" s="39" t="s">
        <v>48</v>
      </c>
      <c r="J5" s="1030" t="s">
        <v>28</v>
      </c>
      <c r="K5" s="1030"/>
      <c r="L5" s="1030"/>
      <c r="M5" s="1030"/>
      <c r="N5" s="1030"/>
      <c r="O5" s="1030"/>
      <c r="P5" s="1030"/>
      <c r="Q5" s="1030"/>
      <c r="S5" s="1031" t="s">
        <v>85</v>
      </c>
      <c r="T5" s="1031"/>
      <c r="U5" s="1031"/>
      <c r="V5" s="1031"/>
      <c r="W5" s="1031"/>
      <c r="X5" s="1031"/>
      <c r="Y5" s="1031"/>
      <c r="Z5" s="1031"/>
    </row>
    <row r="6" spans="1:26" ht="18" customHeight="1">
      <c r="A6" s="41" t="s">
        <v>81</v>
      </c>
      <c r="B6" s="39" t="s">
        <v>49</v>
      </c>
      <c r="J6" s="1028" t="s">
        <v>379</v>
      </c>
      <c r="K6" s="1028"/>
      <c r="L6" s="1028"/>
      <c r="M6" s="1028"/>
      <c r="N6" s="1028"/>
      <c r="O6" s="1028"/>
      <c r="P6" s="1028"/>
      <c r="Q6" s="1028"/>
      <c r="R6" s="47"/>
      <c r="S6" s="1028" t="s">
        <v>385</v>
      </c>
      <c r="T6" s="1028"/>
      <c r="U6" s="1028"/>
      <c r="V6" s="1028"/>
      <c r="W6" s="1028"/>
      <c r="X6" s="1028"/>
      <c r="Y6" s="1028"/>
      <c r="Z6" s="1028"/>
    </row>
    <row r="7" spans="1:26" ht="18" customHeight="1">
      <c r="A7" s="41" t="s">
        <v>86</v>
      </c>
      <c r="B7" s="39" t="s">
        <v>46</v>
      </c>
      <c r="J7" s="1027" t="s">
        <v>380</v>
      </c>
      <c r="K7" s="1027"/>
      <c r="L7" s="1027"/>
      <c r="M7" s="1027"/>
      <c r="N7" s="1027"/>
      <c r="O7" s="1027"/>
      <c r="P7" s="1027"/>
      <c r="Q7" s="1027"/>
      <c r="R7" s="47"/>
      <c r="S7" s="1028" t="s">
        <v>382</v>
      </c>
      <c r="T7" s="1028"/>
      <c r="U7" s="1028"/>
      <c r="V7" s="1028"/>
      <c r="W7" s="1028"/>
      <c r="X7" s="1028"/>
      <c r="Y7" s="1028"/>
      <c r="Z7" s="1028"/>
    </row>
    <row r="8" spans="1:26" ht="18" customHeight="1">
      <c r="A8" s="41" t="s">
        <v>87</v>
      </c>
      <c r="B8" s="39" t="s">
        <v>47</v>
      </c>
      <c r="J8" s="1034" t="s">
        <v>381</v>
      </c>
      <c r="K8" s="1034"/>
      <c r="L8" s="1034"/>
      <c r="M8" s="1034"/>
      <c r="N8" s="1034"/>
      <c r="O8" s="1034"/>
      <c r="P8" s="1034"/>
      <c r="Q8" s="1034"/>
      <c r="R8" s="47"/>
      <c r="S8" s="1028" t="s">
        <v>383</v>
      </c>
      <c r="T8" s="1028"/>
      <c r="U8" s="1028"/>
      <c r="V8" s="1028"/>
      <c r="W8" s="1028"/>
      <c r="X8" s="1028"/>
      <c r="Y8" s="1028"/>
      <c r="Z8" s="1028"/>
    </row>
    <row r="9" spans="1:26" ht="18" customHeight="1">
      <c r="A9" s="39"/>
      <c r="B9" s="39"/>
      <c r="J9" s="38"/>
      <c r="K9" s="38"/>
      <c r="L9" s="38"/>
      <c r="M9" s="38"/>
      <c r="N9" s="51"/>
      <c r="O9" s="51"/>
      <c r="P9" s="51"/>
      <c r="Q9" s="51"/>
      <c r="R9" s="51"/>
      <c r="S9" s="51"/>
      <c r="T9" s="51"/>
      <c r="U9" s="51"/>
      <c r="V9" s="51"/>
      <c r="W9" s="51"/>
      <c r="X9" s="51"/>
      <c r="Y9" s="51"/>
      <c r="Z9" s="51"/>
    </row>
    <row r="10" spans="1:26" ht="18" customHeight="1">
      <c r="A10" s="1035" t="s">
        <v>88</v>
      </c>
      <c r="B10" s="1035"/>
      <c r="C10" s="1035"/>
      <c r="D10" s="1035"/>
      <c r="E10" s="1035"/>
      <c r="F10" s="1035"/>
      <c r="G10" s="1035"/>
      <c r="H10" s="1035"/>
      <c r="I10" s="1035"/>
      <c r="J10" s="1035"/>
      <c r="K10" s="1035"/>
    </row>
    <row r="11" spans="1:26" ht="20.100000000000001" customHeight="1">
      <c r="A11" s="100"/>
      <c r="B11" s="558" t="s">
        <v>11</v>
      </c>
      <c r="C11" s="558"/>
      <c r="D11" s="558"/>
      <c r="E11" s="558" t="s">
        <v>12</v>
      </c>
      <c r="F11" s="558"/>
      <c r="G11" s="558"/>
      <c r="H11" s="558"/>
      <c r="I11" s="558"/>
      <c r="J11" s="558"/>
      <c r="K11" s="558"/>
      <c r="L11" s="558"/>
      <c r="M11" s="558"/>
      <c r="N11" s="558"/>
      <c r="O11" s="558"/>
      <c r="P11" s="558"/>
      <c r="Q11" s="558"/>
      <c r="R11" s="558"/>
      <c r="S11" s="558"/>
      <c r="T11" s="558" t="s">
        <v>13</v>
      </c>
      <c r="U11" s="558"/>
      <c r="V11" s="558"/>
      <c r="W11" s="558"/>
      <c r="X11" s="558"/>
      <c r="Y11" s="558"/>
    </row>
    <row r="12" spans="1:26" ht="20.100000000000001" customHeight="1">
      <c r="A12" s="100" t="s">
        <v>14</v>
      </c>
      <c r="B12" s="1032">
        <v>0.85416666666666663</v>
      </c>
      <c r="C12" s="558"/>
      <c r="D12" s="558"/>
      <c r="E12" s="1033" t="str">
        <f>J6</f>
        <v>平山FC</v>
      </c>
      <c r="F12" s="1033"/>
      <c r="G12" s="1033"/>
      <c r="H12" s="1033"/>
      <c r="I12" s="1033"/>
      <c r="J12" s="1033"/>
      <c r="K12" s="411"/>
      <c r="L12" s="412" t="s">
        <v>15</v>
      </c>
      <c r="M12" s="413"/>
      <c r="N12" s="1033" t="str">
        <f>J7</f>
        <v>じゃがーず</v>
      </c>
      <c r="O12" s="1033"/>
      <c r="P12" s="1033"/>
      <c r="Q12" s="1033"/>
      <c r="R12" s="1033"/>
      <c r="S12" s="1033"/>
      <c r="T12" s="557" t="str">
        <f>J8</f>
        <v>新居フットボールクラブ</v>
      </c>
      <c r="U12" s="557"/>
      <c r="V12" s="557"/>
      <c r="W12" s="557"/>
      <c r="X12" s="557"/>
      <c r="Y12" s="557"/>
      <c r="Z12" s="43"/>
    </row>
    <row r="13" spans="1:26" ht="20.100000000000001" customHeight="1">
      <c r="A13" s="100" t="s">
        <v>17</v>
      </c>
      <c r="B13" s="1032">
        <v>0.86458333333333337</v>
      </c>
      <c r="C13" s="558"/>
      <c r="D13" s="558"/>
      <c r="E13" s="1033" t="str">
        <f>S6</f>
        <v>マロンクリーム</v>
      </c>
      <c r="F13" s="1033"/>
      <c r="G13" s="1033"/>
      <c r="H13" s="1033"/>
      <c r="I13" s="1033"/>
      <c r="J13" s="1033"/>
      <c r="K13" s="411"/>
      <c r="L13" s="412" t="s">
        <v>15</v>
      </c>
      <c r="M13" s="413"/>
      <c r="N13" s="1033" t="str">
        <f>S7</f>
        <v>パトラッシュ</v>
      </c>
      <c r="O13" s="1033"/>
      <c r="P13" s="1033"/>
      <c r="Q13" s="1033"/>
      <c r="R13" s="1033"/>
      <c r="S13" s="1033"/>
      <c r="T13" s="557" t="str">
        <f>S8</f>
        <v>ZEST</v>
      </c>
      <c r="U13" s="557"/>
      <c r="V13" s="557"/>
      <c r="W13" s="557"/>
      <c r="X13" s="557"/>
      <c r="Y13" s="557"/>
      <c r="Z13" s="43"/>
    </row>
    <row r="14" spans="1:26" ht="20.100000000000001" customHeight="1">
      <c r="A14" s="100" t="s">
        <v>18</v>
      </c>
      <c r="B14" s="1032">
        <v>0.875</v>
      </c>
      <c r="C14" s="558"/>
      <c r="D14" s="558"/>
      <c r="E14" s="1033" t="str">
        <f>J6</f>
        <v>平山FC</v>
      </c>
      <c r="F14" s="1033"/>
      <c r="G14" s="1033"/>
      <c r="H14" s="1033"/>
      <c r="I14" s="1033"/>
      <c r="J14" s="1033"/>
      <c r="K14" s="411"/>
      <c r="L14" s="412" t="s">
        <v>15</v>
      </c>
      <c r="M14" s="413"/>
      <c r="N14" s="1033" t="str">
        <f>J8</f>
        <v>新居フットボールクラブ</v>
      </c>
      <c r="O14" s="1033"/>
      <c r="P14" s="1033"/>
      <c r="Q14" s="1033"/>
      <c r="R14" s="1033"/>
      <c r="S14" s="1033"/>
      <c r="T14" s="557" t="str">
        <f>J7</f>
        <v>じゃがーず</v>
      </c>
      <c r="U14" s="557"/>
      <c r="V14" s="557"/>
      <c r="W14" s="557"/>
      <c r="X14" s="557"/>
      <c r="Y14" s="557"/>
      <c r="Z14" s="43"/>
    </row>
    <row r="15" spans="1:26" ht="20.100000000000001" customHeight="1">
      <c r="A15" s="100" t="s">
        <v>19</v>
      </c>
      <c r="B15" s="1032">
        <v>0.88541666666666696</v>
      </c>
      <c r="C15" s="558"/>
      <c r="D15" s="558"/>
      <c r="E15" s="1033" t="str">
        <f>S6</f>
        <v>マロンクリーム</v>
      </c>
      <c r="F15" s="1033"/>
      <c r="G15" s="1033"/>
      <c r="H15" s="1033"/>
      <c r="I15" s="1033"/>
      <c r="J15" s="1033"/>
      <c r="K15" s="411"/>
      <c r="L15" s="412" t="s">
        <v>15</v>
      </c>
      <c r="M15" s="413"/>
      <c r="N15" s="1033" t="str">
        <f>S8</f>
        <v>ZEST</v>
      </c>
      <c r="O15" s="1033"/>
      <c r="P15" s="1033"/>
      <c r="Q15" s="1033"/>
      <c r="R15" s="1033"/>
      <c r="S15" s="1033"/>
      <c r="T15" s="557" t="str">
        <f>S7</f>
        <v>パトラッシュ</v>
      </c>
      <c r="U15" s="557"/>
      <c r="V15" s="557"/>
      <c r="W15" s="557"/>
      <c r="X15" s="557"/>
      <c r="Y15" s="557"/>
      <c r="Z15" s="43"/>
    </row>
    <row r="16" spans="1:26" ht="20.100000000000001" customHeight="1">
      <c r="A16" s="100" t="s">
        <v>20</v>
      </c>
      <c r="B16" s="1032">
        <v>0.89583333333333404</v>
      </c>
      <c r="C16" s="558"/>
      <c r="D16" s="558"/>
      <c r="E16" s="1033" t="str">
        <f>J7</f>
        <v>じゃがーず</v>
      </c>
      <c r="F16" s="1033"/>
      <c r="G16" s="1033"/>
      <c r="H16" s="1033"/>
      <c r="I16" s="1033"/>
      <c r="J16" s="1033"/>
      <c r="K16" s="411"/>
      <c r="L16" s="412" t="s">
        <v>15</v>
      </c>
      <c r="M16" s="413"/>
      <c r="N16" s="1033" t="str">
        <f>J8</f>
        <v>新居フットボールクラブ</v>
      </c>
      <c r="O16" s="1033"/>
      <c r="P16" s="1033"/>
      <c r="Q16" s="1033"/>
      <c r="R16" s="1033"/>
      <c r="S16" s="1033"/>
      <c r="T16" s="557" t="str">
        <f>J6</f>
        <v>平山FC</v>
      </c>
      <c r="U16" s="557"/>
      <c r="V16" s="557"/>
      <c r="W16" s="557"/>
      <c r="X16" s="557"/>
      <c r="Y16" s="557"/>
      <c r="Z16" s="43"/>
    </row>
    <row r="17" spans="1:26" ht="20.100000000000001" customHeight="1">
      <c r="A17" s="100" t="s">
        <v>21</v>
      </c>
      <c r="B17" s="1032">
        <v>0.90625</v>
      </c>
      <c r="C17" s="558"/>
      <c r="D17" s="558"/>
      <c r="E17" s="1033" t="str">
        <f>S7</f>
        <v>パトラッシュ</v>
      </c>
      <c r="F17" s="1033"/>
      <c r="G17" s="1033"/>
      <c r="H17" s="1033"/>
      <c r="I17" s="1033"/>
      <c r="J17" s="1033"/>
      <c r="K17" s="411"/>
      <c r="L17" s="412" t="s">
        <v>15</v>
      </c>
      <c r="M17" s="413"/>
      <c r="N17" s="1033" t="str">
        <f>S8</f>
        <v>ZEST</v>
      </c>
      <c r="O17" s="1033"/>
      <c r="P17" s="1033"/>
      <c r="Q17" s="1033"/>
      <c r="R17" s="1033"/>
      <c r="S17" s="1033"/>
      <c r="T17" s="557" t="str">
        <f>S6</f>
        <v>マロンクリーム</v>
      </c>
      <c r="U17" s="557"/>
      <c r="V17" s="557"/>
      <c r="W17" s="557"/>
      <c r="X17" s="557"/>
      <c r="Y17" s="557"/>
      <c r="Z17" s="43"/>
    </row>
    <row r="18" spans="1:26" ht="18" customHeight="1">
      <c r="B18" s="99"/>
      <c r="C18" s="99"/>
      <c r="D18" s="99"/>
      <c r="E18" s="1"/>
      <c r="F18" s="99"/>
      <c r="G18" s="99"/>
      <c r="H18" s="113"/>
      <c r="I18" s="113"/>
      <c r="J18" s="113"/>
      <c r="K18" s="99"/>
      <c r="L18" s="99"/>
      <c r="M18" s="99"/>
      <c r="N18" s="113"/>
      <c r="O18" s="113"/>
      <c r="P18" s="113"/>
      <c r="Q18" s="99"/>
      <c r="R18" s="99"/>
      <c r="S18" s="99"/>
      <c r="T18" s="113"/>
      <c r="U18" s="113"/>
      <c r="V18" s="113"/>
    </row>
    <row r="19" spans="1:26" ht="15.95" customHeight="1">
      <c r="A19" s="52" t="s">
        <v>28</v>
      </c>
      <c r="B19" s="1036"/>
      <c r="C19" s="1036"/>
      <c r="D19" s="1036"/>
      <c r="E19" s="1036"/>
      <c r="F19" s="1036"/>
      <c r="G19" s="1036"/>
      <c r="H19" s="1036"/>
      <c r="I19" s="1036"/>
      <c r="J19" s="1036"/>
      <c r="K19" s="110"/>
      <c r="L19" s="110"/>
      <c r="M19" s="110"/>
      <c r="N19" s="110"/>
      <c r="O19" s="110"/>
      <c r="P19" s="110"/>
      <c r="Q19" s="110"/>
      <c r="R19" s="110"/>
      <c r="S19" s="110"/>
      <c r="T19" s="110"/>
      <c r="U19" s="110"/>
      <c r="V19" s="110"/>
      <c r="W19" s="110"/>
      <c r="X19" s="110"/>
      <c r="Y19" s="110"/>
    </row>
    <row r="20" spans="1:26" ht="15.95" customHeight="1">
      <c r="A20" s="109"/>
      <c r="B20" s="1037" t="str">
        <f>A21</f>
        <v>平山FC</v>
      </c>
      <c r="C20" s="1037"/>
      <c r="D20" s="1037"/>
      <c r="E20" s="1037" t="str">
        <f>A23</f>
        <v>じゃがーず</v>
      </c>
      <c r="F20" s="1037"/>
      <c r="G20" s="1037"/>
      <c r="H20" s="1037" t="str">
        <f>A25</f>
        <v>新居フットボールクラブ</v>
      </c>
      <c r="I20" s="1037"/>
      <c r="J20" s="1037"/>
      <c r="K20" s="1038" t="s">
        <v>22</v>
      </c>
      <c r="L20" s="1038"/>
      <c r="M20" s="1038"/>
      <c r="N20" s="1038" t="s">
        <v>23</v>
      </c>
      <c r="O20" s="1038"/>
      <c r="P20" s="1038"/>
      <c r="Q20" s="1038" t="s">
        <v>24</v>
      </c>
      <c r="R20" s="1038"/>
      <c r="S20" s="1038"/>
      <c r="T20" s="1038" t="s">
        <v>25</v>
      </c>
      <c r="U20" s="1038"/>
      <c r="V20" s="1038"/>
      <c r="W20" s="1038" t="s">
        <v>26</v>
      </c>
      <c r="X20" s="1038"/>
      <c r="Y20" s="1038"/>
    </row>
    <row r="21" spans="1:26" ht="15.95" customHeight="1">
      <c r="A21" s="1037" t="str">
        <f>J6</f>
        <v>平山FC</v>
      </c>
      <c r="B21" s="1039"/>
      <c r="C21" s="1039"/>
      <c r="D21" s="1039"/>
      <c r="E21" s="1038"/>
      <c r="F21" s="1038"/>
      <c r="G21" s="1038"/>
      <c r="H21" s="1038"/>
      <c r="I21" s="1038"/>
      <c r="J21" s="1038"/>
      <c r="K21" s="1040">
        <f>COUNTIF(B21:J21,"○")*3+COUNTIF(B21:J21,"△")</f>
        <v>0</v>
      </c>
      <c r="L21" s="1040"/>
      <c r="M21" s="1040"/>
      <c r="N21" s="1041">
        <f>B22+E22+H22</f>
        <v>0</v>
      </c>
      <c r="O21" s="1041"/>
      <c r="P21" s="1041"/>
      <c r="Q21" s="1041">
        <f>D22+G22+J22</f>
        <v>0</v>
      </c>
      <c r="R21" s="1041"/>
      <c r="S21" s="1041"/>
      <c r="T21" s="1042">
        <f>N21-Q21</f>
        <v>0</v>
      </c>
      <c r="U21" s="1042"/>
      <c r="V21" s="1042"/>
      <c r="W21" s="1043">
        <f>RANK(K21,K21:M26,0)</f>
        <v>1</v>
      </c>
      <c r="X21" s="1043"/>
      <c r="Y21" s="1043"/>
    </row>
    <row r="22" spans="1:26" ht="15.95" customHeight="1">
      <c r="A22" s="1037"/>
      <c r="B22" s="1039"/>
      <c r="C22" s="1039"/>
      <c r="D22" s="1039"/>
      <c r="E22" s="53">
        <f>K12</f>
        <v>0</v>
      </c>
      <c r="F22" s="54" t="s">
        <v>16</v>
      </c>
      <c r="G22" s="55">
        <f>M12</f>
        <v>0</v>
      </c>
      <c r="H22" s="53">
        <f>K14</f>
        <v>0</v>
      </c>
      <c r="I22" s="54" t="s">
        <v>16</v>
      </c>
      <c r="J22" s="55">
        <f>M14</f>
        <v>0</v>
      </c>
      <c r="K22" s="1040"/>
      <c r="L22" s="1040"/>
      <c r="M22" s="1040"/>
      <c r="N22" s="1041"/>
      <c r="O22" s="1041"/>
      <c r="P22" s="1041"/>
      <c r="Q22" s="1041"/>
      <c r="R22" s="1041"/>
      <c r="S22" s="1041"/>
      <c r="T22" s="1042"/>
      <c r="U22" s="1042"/>
      <c r="V22" s="1042"/>
      <c r="W22" s="1043"/>
      <c r="X22" s="1043"/>
      <c r="Y22" s="1043"/>
    </row>
    <row r="23" spans="1:26" ht="15.95" customHeight="1">
      <c r="A23" s="1037" t="str">
        <f>J7</f>
        <v>じゃがーず</v>
      </c>
      <c r="B23" s="1038"/>
      <c r="C23" s="1038"/>
      <c r="D23" s="1038"/>
      <c r="E23" s="1039"/>
      <c r="F23" s="1039"/>
      <c r="G23" s="1039"/>
      <c r="H23" s="1038"/>
      <c r="I23" s="1038"/>
      <c r="J23" s="1038"/>
      <c r="K23" s="1040">
        <f t="shared" ref="K23" si="0">COUNTIF(B23:J23,"○")*3+COUNTIF(B23:J23,"△")</f>
        <v>0</v>
      </c>
      <c r="L23" s="1040"/>
      <c r="M23" s="1040"/>
      <c r="N23" s="1041">
        <f>B24+E24+H24</f>
        <v>0</v>
      </c>
      <c r="O23" s="1041"/>
      <c r="P23" s="1041"/>
      <c r="Q23" s="1041">
        <f>D24+G24+J24</f>
        <v>0</v>
      </c>
      <c r="R23" s="1041"/>
      <c r="S23" s="1041"/>
      <c r="T23" s="1042">
        <f>N23-Q23</f>
        <v>0</v>
      </c>
      <c r="U23" s="1042"/>
      <c r="V23" s="1042"/>
      <c r="W23" s="1043">
        <f>RANK(K23,K21:M26,0)</f>
        <v>1</v>
      </c>
      <c r="X23" s="1043"/>
      <c r="Y23" s="1043"/>
    </row>
    <row r="24" spans="1:26" ht="15.95" customHeight="1">
      <c r="A24" s="1037"/>
      <c r="B24" s="53">
        <f>G22</f>
        <v>0</v>
      </c>
      <c r="C24" s="54" t="s">
        <v>16</v>
      </c>
      <c r="D24" s="55">
        <f>E22</f>
        <v>0</v>
      </c>
      <c r="E24" s="1039"/>
      <c r="F24" s="1039"/>
      <c r="G24" s="1039"/>
      <c r="H24" s="53">
        <f>K16</f>
        <v>0</v>
      </c>
      <c r="I24" s="54" t="s">
        <v>16</v>
      </c>
      <c r="J24" s="55">
        <f>M16</f>
        <v>0</v>
      </c>
      <c r="K24" s="1040"/>
      <c r="L24" s="1040"/>
      <c r="M24" s="1040"/>
      <c r="N24" s="1041"/>
      <c r="O24" s="1041"/>
      <c r="P24" s="1041"/>
      <c r="Q24" s="1041"/>
      <c r="R24" s="1041"/>
      <c r="S24" s="1041"/>
      <c r="T24" s="1042"/>
      <c r="U24" s="1042"/>
      <c r="V24" s="1042"/>
      <c r="W24" s="1043"/>
      <c r="X24" s="1043"/>
      <c r="Y24" s="1043"/>
    </row>
    <row r="25" spans="1:26" ht="15.95" customHeight="1">
      <c r="A25" s="1037" t="str">
        <f>J8</f>
        <v>新居フットボールクラブ</v>
      </c>
      <c r="B25" s="1038"/>
      <c r="C25" s="1038"/>
      <c r="D25" s="1038"/>
      <c r="E25" s="1038"/>
      <c r="F25" s="1038"/>
      <c r="G25" s="1038"/>
      <c r="H25" s="1039"/>
      <c r="I25" s="1039"/>
      <c r="J25" s="1039"/>
      <c r="K25" s="1040">
        <f t="shared" ref="K25" si="1">COUNTIF(B25:J25,"○")*3+COUNTIF(B25:J25,"△")</f>
        <v>0</v>
      </c>
      <c r="L25" s="1040"/>
      <c r="M25" s="1040"/>
      <c r="N25" s="1041">
        <f>B26+E26+H26</f>
        <v>0</v>
      </c>
      <c r="O25" s="1041"/>
      <c r="P25" s="1041"/>
      <c r="Q25" s="1041">
        <f>D26+G26+J26</f>
        <v>0</v>
      </c>
      <c r="R25" s="1041"/>
      <c r="S25" s="1041"/>
      <c r="T25" s="1042">
        <f>N25-Q25</f>
        <v>0</v>
      </c>
      <c r="U25" s="1042"/>
      <c r="V25" s="1042"/>
      <c r="W25" s="1043">
        <f>RANK(K25,K21:M26,0)</f>
        <v>1</v>
      </c>
      <c r="X25" s="1043"/>
      <c r="Y25" s="1043"/>
    </row>
    <row r="26" spans="1:26" ht="15.95" customHeight="1">
      <c r="A26" s="1037"/>
      <c r="B26" s="53">
        <f>J22</f>
        <v>0</v>
      </c>
      <c r="C26" s="54" t="s">
        <v>16</v>
      </c>
      <c r="D26" s="55">
        <f>H22</f>
        <v>0</v>
      </c>
      <c r="E26" s="53">
        <f>J24</f>
        <v>0</v>
      </c>
      <c r="F26" s="54" t="s">
        <v>16</v>
      </c>
      <c r="G26" s="55">
        <f>H24</f>
        <v>0</v>
      </c>
      <c r="H26" s="1039"/>
      <c r="I26" s="1039"/>
      <c r="J26" s="1039"/>
      <c r="K26" s="1040"/>
      <c r="L26" s="1040"/>
      <c r="M26" s="1040"/>
      <c r="N26" s="1041"/>
      <c r="O26" s="1041"/>
      <c r="P26" s="1041"/>
      <c r="Q26" s="1041"/>
      <c r="R26" s="1041"/>
      <c r="S26" s="1041"/>
      <c r="T26" s="1042"/>
      <c r="U26" s="1042"/>
      <c r="V26" s="1042"/>
      <c r="W26" s="1043"/>
      <c r="X26" s="1043"/>
      <c r="Y26" s="1043"/>
    </row>
    <row r="27" spans="1:26" ht="15.95" customHeight="1">
      <c r="A27" s="110"/>
      <c r="B27" s="110"/>
      <c r="C27" s="110"/>
      <c r="D27" s="110"/>
      <c r="E27" s="110"/>
      <c r="F27" s="110"/>
      <c r="G27" s="110"/>
      <c r="H27" s="110"/>
      <c r="I27" s="110"/>
      <c r="J27" s="110"/>
      <c r="M27" s="110"/>
      <c r="N27" s="110"/>
      <c r="O27" s="110"/>
      <c r="P27" s="110"/>
      <c r="Q27" s="110"/>
      <c r="R27" s="110"/>
      <c r="S27" s="110"/>
      <c r="T27" s="110"/>
      <c r="U27" s="110"/>
      <c r="V27" s="110"/>
      <c r="W27" s="56"/>
      <c r="X27" s="56"/>
      <c r="Y27" s="57"/>
    </row>
    <row r="28" spans="1:26" ht="15.95" customHeight="1">
      <c r="A28" s="52" t="s">
        <v>29</v>
      </c>
      <c r="B28" s="1036"/>
      <c r="C28" s="1036"/>
      <c r="D28" s="1036"/>
      <c r="E28" s="1036"/>
      <c r="F28" s="1036"/>
      <c r="G28" s="1036"/>
      <c r="H28" s="1036"/>
      <c r="I28" s="1036"/>
      <c r="J28" s="1036"/>
      <c r="K28" s="110"/>
      <c r="L28" s="110"/>
      <c r="M28" s="110"/>
      <c r="N28" s="110"/>
      <c r="O28" s="110"/>
      <c r="P28" s="110"/>
      <c r="Q28" s="110"/>
      <c r="R28" s="110"/>
      <c r="S28" s="110"/>
      <c r="T28" s="110"/>
      <c r="U28" s="110"/>
      <c r="V28" s="110"/>
      <c r="W28" s="56"/>
      <c r="X28" s="56"/>
      <c r="Y28" s="56"/>
    </row>
    <row r="29" spans="1:26" ht="15.95" customHeight="1">
      <c r="A29" s="109"/>
      <c r="B29" s="1037" t="str">
        <f>A30</f>
        <v>マロンクリーム</v>
      </c>
      <c r="C29" s="1037"/>
      <c r="D29" s="1037"/>
      <c r="E29" s="1037" t="str">
        <f>A32</f>
        <v>パトラッシュ</v>
      </c>
      <c r="F29" s="1037"/>
      <c r="G29" s="1037"/>
      <c r="H29" s="1037" t="str">
        <f>A34</f>
        <v>ZEST</v>
      </c>
      <c r="I29" s="1037"/>
      <c r="J29" s="1037"/>
      <c r="K29" s="1038" t="s">
        <v>22</v>
      </c>
      <c r="L29" s="1038"/>
      <c r="M29" s="1038"/>
      <c r="N29" s="1038" t="s">
        <v>23</v>
      </c>
      <c r="O29" s="1038"/>
      <c r="P29" s="1038"/>
      <c r="Q29" s="1038" t="s">
        <v>24</v>
      </c>
      <c r="R29" s="1038"/>
      <c r="S29" s="1038"/>
      <c r="T29" s="1038" t="s">
        <v>25</v>
      </c>
      <c r="U29" s="1038"/>
      <c r="V29" s="1038"/>
      <c r="W29" s="1044" t="s">
        <v>26</v>
      </c>
      <c r="X29" s="1044"/>
      <c r="Y29" s="1044"/>
    </row>
    <row r="30" spans="1:26" ht="15.95" customHeight="1">
      <c r="A30" s="1037" t="str">
        <f>S6</f>
        <v>マロンクリーム</v>
      </c>
      <c r="B30" s="1039"/>
      <c r="C30" s="1039"/>
      <c r="D30" s="1039"/>
      <c r="E30" s="1038"/>
      <c r="F30" s="1038"/>
      <c r="G30" s="1038"/>
      <c r="H30" s="1038"/>
      <c r="I30" s="1038"/>
      <c r="J30" s="1038"/>
      <c r="K30" s="1040">
        <f>COUNTIF(B30:J30,"○")*3+COUNTIF(B30:J30,"△")</f>
        <v>0</v>
      </c>
      <c r="L30" s="1040"/>
      <c r="M30" s="1040"/>
      <c r="N30" s="1041">
        <f>B31+E31+H31</f>
        <v>0</v>
      </c>
      <c r="O30" s="1041"/>
      <c r="P30" s="1041"/>
      <c r="Q30" s="1041">
        <f>D31+G31+J31</f>
        <v>0</v>
      </c>
      <c r="R30" s="1041"/>
      <c r="S30" s="1041"/>
      <c r="T30" s="1042">
        <f>N30-Q30</f>
        <v>0</v>
      </c>
      <c r="U30" s="1042"/>
      <c r="V30" s="1042"/>
      <c r="W30" s="1043">
        <f>RANK(K30,K30:M35,0)</f>
        <v>1</v>
      </c>
      <c r="X30" s="1043"/>
      <c r="Y30" s="1043"/>
    </row>
    <row r="31" spans="1:26" ht="15.95" customHeight="1">
      <c r="A31" s="1037"/>
      <c r="B31" s="1039"/>
      <c r="C31" s="1039"/>
      <c r="D31" s="1039"/>
      <c r="E31" s="53">
        <f>K13</f>
        <v>0</v>
      </c>
      <c r="F31" s="54" t="s">
        <v>16</v>
      </c>
      <c r="G31" s="55">
        <f>M13</f>
        <v>0</v>
      </c>
      <c r="H31" s="53">
        <f>K15</f>
        <v>0</v>
      </c>
      <c r="I31" s="54" t="s">
        <v>16</v>
      </c>
      <c r="J31" s="55">
        <f>M15</f>
        <v>0</v>
      </c>
      <c r="K31" s="1040"/>
      <c r="L31" s="1040"/>
      <c r="M31" s="1040"/>
      <c r="N31" s="1041"/>
      <c r="O31" s="1041"/>
      <c r="P31" s="1041"/>
      <c r="Q31" s="1041"/>
      <c r="R31" s="1041"/>
      <c r="S31" s="1041"/>
      <c r="T31" s="1042"/>
      <c r="U31" s="1042"/>
      <c r="V31" s="1042"/>
      <c r="W31" s="1043"/>
      <c r="X31" s="1043"/>
      <c r="Y31" s="1043"/>
    </row>
    <row r="32" spans="1:26" ht="15.95" customHeight="1">
      <c r="A32" s="1037" t="str">
        <f>S7</f>
        <v>パトラッシュ</v>
      </c>
      <c r="B32" s="1038"/>
      <c r="C32" s="1038"/>
      <c r="D32" s="1038"/>
      <c r="E32" s="1039"/>
      <c r="F32" s="1039"/>
      <c r="G32" s="1039"/>
      <c r="H32" s="1038"/>
      <c r="I32" s="1038"/>
      <c r="J32" s="1038"/>
      <c r="K32" s="1040">
        <f t="shared" ref="K32" si="2">COUNTIF(B32:J32,"○")*3+COUNTIF(B32:J32,"△")</f>
        <v>0</v>
      </c>
      <c r="L32" s="1040"/>
      <c r="M32" s="1040"/>
      <c r="N32" s="1041">
        <f>B33+E33+H33</f>
        <v>0</v>
      </c>
      <c r="O32" s="1041"/>
      <c r="P32" s="1041"/>
      <c r="Q32" s="1041">
        <f>D33+G33+J33</f>
        <v>0</v>
      </c>
      <c r="R32" s="1041"/>
      <c r="S32" s="1041"/>
      <c r="T32" s="1042">
        <f>N32-Q32</f>
        <v>0</v>
      </c>
      <c r="U32" s="1042"/>
      <c r="V32" s="1042"/>
      <c r="W32" s="1043">
        <f>RANK(K32,K30:M35,0)</f>
        <v>1</v>
      </c>
      <c r="X32" s="1043"/>
      <c r="Y32" s="1043"/>
    </row>
    <row r="33" spans="1:26" ht="15.95" customHeight="1">
      <c r="A33" s="1037"/>
      <c r="B33" s="53">
        <f>G31</f>
        <v>0</v>
      </c>
      <c r="C33" s="54" t="s">
        <v>89</v>
      </c>
      <c r="D33" s="55">
        <f>E31</f>
        <v>0</v>
      </c>
      <c r="E33" s="1039"/>
      <c r="F33" s="1039"/>
      <c r="G33" s="1039"/>
      <c r="H33" s="53">
        <f>K17</f>
        <v>0</v>
      </c>
      <c r="I33" s="54" t="s">
        <v>89</v>
      </c>
      <c r="J33" s="55">
        <f>M17</f>
        <v>0</v>
      </c>
      <c r="K33" s="1040"/>
      <c r="L33" s="1040"/>
      <c r="M33" s="1040"/>
      <c r="N33" s="1041"/>
      <c r="O33" s="1041"/>
      <c r="P33" s="1041"/>
      <c r="Q33" s="1041"/>
      <c r="R33" s="1041"/>
      <c r="S33" s="1041"/>
      <c r="T33" s="1042"/>
      <c r="U33" s="1042"/>
      <c r="V33" s="1042"/>
      <c r="W33" s="1043"/>
      <c r="X33" s="1043"/>
      <c r="Y33" s="1043"/>
    </row>
    <row r="34" spans="1:26" ht="15.95" customHeight="1">
      <c r="A34" s="1037" t="str">
        <f>S8</f>
        <v>ZEST</v>
      </c>
      <c r="B34" s="1038"/>
      <c r="C34" s="1038"/>
      <c r="D34" s="1038"/>
      <c r="E34" s="1038"/>
      <c r="F34" s="1038"/>
      <c r="G34" s="1038"/>
      <c r="H34" s="1039"/>
      <c r="I34" s="1039"/>
      <c r="J34" s="1039"/>
      <c r="K34" s="1040">
        <f t="shared" ref="K34" si="3">COUNTIF(B34:J34,"○")*3+COUNTIF(B34:J34,"△")</f>
        <v>0</v>
      </c>
      <c r="L34" s="1040"/>
      <c r="M34" s="1040"/>
      <c r="N34" s="1041">
        <f>B35+E35+H35</f>
        <v>0</v>
      </c>
      <c r="O34" s="1041"/>
      <c r="P34" s="1041"/>
      <c r="Q34" s="1041">
        <f>D35+G35+J35</f>
        <v>0</v>
      </c>
      <c r="R34" s="1041"/>
      <c r="S34" s="1041"/>
      <c r="T34" s="1042">
        <f>N34-Q34</f>
        <v>0</v>
      </c>
      <c r="U34" s="1042"/>
      <c r="V34" s="1042"/>
      <c r="W34" s="1043">
        <f>RANK(K34,K30:M35,0)</f>
        <v>1</v>
      </c>
      <c r="X34" s="1043"/>
      <c r="Y34" s="1043"/>
    </row>
    <row r="35" spans="1:26" ht="15.95" customHeight="1">
      <c r="A35" s="1037"/>
      <c r="B35" s="53">
        <f>J31</f>
        <v>0</v>
      </c>
      <c r="C35" s="54" t="s">
        <v>89</v>
      </c>
      <c r="D35" s="55">
        <f>H31</f>
        <v>0</v>
      </c>
      <c r="E35" s="53">
        <f>J33</f>
        <v>0</v>
      </c>
      <c r="F35" s="54" t="s">
        <v>89</v>
      </c>
      <c r="G35" s="55">
        <f>H33</f>
        <v>0</v>
      </c>
      <c r="H35" s="1039"/>
      <c r="I35" s="1039"/>
      <c r="J35" s="1039"/>
      <c r="K35" s="1040"/>
      <c r="L35" s="1040"/>
      <c r="M35" s="1040"/>
      <c r="N35" s="1041"/>
      <c r="O35" s="1041"/>
      <c r="P35" s="1041"/>
      <c r="Q35" s="1041"/>
      <c r="R35" s="1041"/>
      <c r="S35" s="1041"/>
      <c r="T35" s="1042"/>
      <c r="U35" s="1042"/>
      <c r="V35" s="1042"/>
      <c r="W35" s="1043"/>
      <c r="X35" s="1043"/>
      <c r="Y35" s="1043"/>
    </row>
    <row r="36" spans="1:26" ht="15.95" customHeight="1"/>
    <row r="37" spans="1:26" ht="18" customHeight="1">
      <c r="A37" s="1045" t="s">
        <v>43</v>
      </c>
      <c r="B37" s="1046"/>
      <c r="C37" s="1046"/>
      <c r="D37" s="1046"/>
      <c r="E37" s="1047"/>
      <c r="F37" s="1047"/>
      <c r="G37" s="1047"/>
      <c r="H37" s="1047"/>
      <c r="I37" s="1047"/>
      <c r="J37" s="1047"/>
      <c r="K37" s="1047"/>
    </row>
    <row r="38" spans="1:26" ht="20.100000000000001" customHeight="1">
      <c r="A38" s="100"/>
      <c r="B38" s="558" t="s">
        <v>11</v>
      </c>
      <c r="C38" s="558"/>
      <c r="D38" s="558"/>
      <c r="E38" s="558" t="s">
        <v>12</v>
      </c>
      <c r="F38" s="558"/>
      <c r="G38" s="558"/>
      <c r="H38" s="558"/>
      <c r="I38" s="558"/>
      <c r="J38" s="558"/>
      <c r="K38" s="558"/>
      <c r="L38" s="558"/>
      <c r="M38" s="558"/>
      <c r="N38" s="558"/>
      <c r="O38" s="558"/>
      <c r="P38" s="558"/>
      <c r="Q38" s="558"/>
      <c r="R38" s="558"/>
      <c r="S38" s="558"/>
      <c r="T38" s="558" t="s">
        <v>13</v>
      </c>
      <c r="U38" s="558"/>
      <c r="V38" s="558"/>
      <c r="W38" s="558"/>
      <c r="X38" s="558"/>
      <c r="Y38" s="558"/>
    </row>
    <row r="39" spans="1:26" ht="20.100000000000001" customHeight="1">
      <c r="A39" s="58" t="s">
        <v>90</v>
      </c>
      <c r="B39" s="1032">
        <v>0.92708333333333337</v>
      </c>
      <c r="C39" s="558"/>
      <c r="D39" s="558"/>
      <c r="E39" s="557"/>
      <c r="F39" s="1048"/>
      <c r="G39" s="1048"/>
      <c r="H39" s="1048"/>
      <c r="I39" s="1048"/>
      <c r="J39" s="1048"/>
      <c r="K39" s="59"/>
      <c r="L39" s="60" t="s">
        <v>91</v>
      </c>
      <c r="M39" s="61"/>
      <c r="N39" s="557"/>
      <c r="O39" s="1048"/>
      <c r="P39" s="1048"/>
      <c r="Q39" s="1048"/>
      <c r="R39" s="1048"/>
      <c r="S39" s="1048"/>
      <c r="T39" s="1049" t="s">
        <v>97</v>
      </c>
      <c r="U39" s="1049"/>
      <c r="V39" s="1049"/>
      <c r="W39" s="1049"/>
      <c r="X39" s="1049"/>
      <c r="Y39" s="1049"/>
    </row>
    <row r="40" spans="1:26" ht="20.100000000000001" customHeight="1">
      <c r="A40" s="100" t="s">
        <v>38</v>
      </c>
      <c r="B40" s="1032">
        <v>0.94097222222222221</v>
      </c>
      <c r="C40" s="558"/>
      <c r="D40" s="558"/>
      <c r="E40" s="557"/>
      <c r="F40" s="1048"/>
      <c r="G40" s="1048"/>
      <c r="H40" s="1048"/>
      <c r="I40" s="1048"/>
      <c r="J40" s="1048"/>
      <c r="K40" s="59"/>
      <c r="L40" s="102" t="s">
        <v>91</v>
      </c>
      <c r="M40" s="61"/>
      <c r="N40" s="557"/>
      <c r="O40" s="1048"/>
      <c r="P40" s="1048"/>
      <c r="Q40" s="1048"/>
      <c r="R40" s="1048"/>
      <c r="S40" s="1048"/>
      <c r="T40" s="1049" t="s">
        <v>98</v>
      </c>
      <c r="U40" s="1049"/>
      <c r="V40" s="1049"/>
      <c r="W40" s="1049"/>
      <c r="X40" s="1049"/>
      <c r="Y40" s="1049"/>
      <c r="Z40" s="99"/>
    </row>
    <row r="41" spans="1:26" ht="20.100000000000001" customHeight="1">
      <c r="A41" s="100" t="s">
        <v>32</v>
      </c>
      <c r="B41" s="1032">
        <v>0.95486111111111105</v>
      </c>
      <c r="C41" s="558"/>
      <c r="D41" s="558"/>
      <c r="E41" s="557"/>
      <c r="F41" s="1048"/>
      <c r="G41" s="1048"/>
      <c r="H41" s="1048"/>
      <c r="I41" s="1048"/>
      <c r="J41" s="1048"/>
      <c r="K41" s="44"/>
      <c r="L41" s="102" t="s">
        <v>15</v>
      </c>
      <c r="M41" s="45"/>
      <c r="N41" s="557"/>
      <c r="O41" s="1048"/>
      <c r="P41" s="1048"/>
      <c r="Q41" s="1048"/>
      <c r="R41" s="1048"/>
      <c r="S41" s="1048"/>
      <c r="T41" s="557" t="s">
        <v>50</v>
      </c>
      <c r="U41" s="1048"/>
      <c r="V41" s="1048"/>
      <c r="W41" s="1048"/>
      <c r="X41" s="1048"/>
      <c r="Y41" s="1048"/>
    </row>
    <row r="42" spans="1:26" ht="20.100000000000001" customHeight="1">
      <c r="A42" s="100" t="s">
        <v>33</v>
      </c>
      <c r="B42" s="1032">
        <v>0.96875</v>
      </c>
      <c r="C42" s="558"/>
      <c r="D42" s="558"/>
      <c r="E42" s="557"/>
      <c r="F42" s="1048"/>
      <c r="G42" s="1048"/>
      <c r="H42" s="1048"/>
      <c r="I42" s="1048"/>
      <c r="J42" s="1048"/>
      <c r="K42" s="473"/>
      <c r="L42" s="517" t="s">
        <v>338</v>
      </c>
      <c r="M42" s="474"/>
      <c r="N42" s="557"/>
      <c r="O42" s="1048"/>
      <c r="P42" s="1048"/>
      <c r="Q42" s="1048"/>
      <c r="R42" s="1048"/>
      <c r="S42" s="1048"/>
      <c r="T42" s="557" t="s">
        <v>51</v>
      </c>
      <c r="U42" s="1048"/>
      <c r="V42" s="1048"/>
      <c r="W42" s="1048"/>
      <c r="X42" s="1048"/>
      <c r="Y42" s="1048"/>
    </row>
    <row r="43" spans="1:26" ht="18" customHeight="1">
      <c r="A43" s="30"/>
    </row>
    <row r="44" spans="1:26" ht="15.95" customHeight="1">
      <c r="A44" s="48" t="s">
        <v>271</v>
      </c>
      <c r="N44" s="99"/>
    </row>
    <row r="45" spans="1:26" ht="15.95" customHeight="1">
      <c r="A45" s="636">
        <f>E39</f>
        <v>0</v>
      </c>
      <c r="B45" s="638"/>
      <c r="C45" s="123"/>
      <c r="D45" s="50"/>
      <c r="E45" s="112">
        <f>K39</f>
        <v>0</v>
      </c>
      <c r="I45" s="450" t="s">
        <v>267</v>
      </c>
      <c r="J45" s="448"/>
      <c r="K45" s="448"/>
      <c r="L45" s="448"/>
      <c r="M45" s="448"/>
      <c r="N45" s="448"/>
      <c r="O45" s="446"/>
      <c r="P45" s="446"/>
      <c r="S45" s="450" t="s">
        <v>266</v>
      </c>
    </row>
    <row r="46" spans="1:26" ht="15.95" customHeight="1">
      <c r="A46" s="639"/>
      <c r="B46" s="641"/>
      <c r="C46" s="106"/>
      <c r="D46" s="99"/>
      <c r="E46" s="106"/>
      <c r="F46" s="62"/>
      <c r="G46" s="62"/>
      <c r="H46" s="62"/>
      <c r="I46" s="175"/>
      <c r="J46" s="175"/>
      <c r="K46" s="175"/>
      <c r="L46" s="175"/>
      <c r="M46" s="175"/>
      <c r="N46" s="175"/>
      <c r="P46" s="446"/>
      <c r="Q46" s="446"/>
      <c r="R46" s="446"/>
      <c r="T46" s="62"/>
    </row>
    <row r="47" spans="1:26" ht="15.95" customHeight="1">
      <c r="A47" s="99"/>
      <c r="B47" s="99"/>
      <c r="C47" s="99"/>
      <c r="D47" s="563" t="s">
        <v>52</v>
      </c>
      <c r="E47" s="124"/>
      <c r="F47" s="125"/>
      <c r="G47" s="112">
        <f>K42</f>
        <v>0</v>
      </c>
      <c r="H47" s="472"/>
      <c r="I47" s="449"/>
      <c r="J47" s="449"/>
      <c r="K47" s="449"/>
      <c r="L47" s="449"/>
      <c r="M47" s="449"/>
      <c r="N47" s="449"/>
      <c r="O47" s="446"/>
      <c r="Q47" s="446"/>
      <c r="R47" s="446"/>
    </row>
    <row r="48" spans="1:26" ht="15.95" customHeight="1">
      <c r="A48" s="48" t="s">
        <v>270</v>
      </c>
      <c r="C48" s="99"/>
      <c r="D48" s="564"/>
      <c r="E48" s="99"/>
      <c r="F48" s="107"/>
      <c r="G48" s="126"/>
      <c r="H48" s="99"/>
      <c r="I48" s="449"/>
      <c r="J48" s="449"/>
      <c r="K48" s="449"/>
      <c r="L48" s="449"/>
      <c r="M48" s="449"/>
      <c r="N48" s="449"/>
      <c r="P48" s="99"/>
      <c r="Q48" s="99"/>
      <c r="S48" s="451" t="str">
        <f>T39</f>
        <v>Aブロック3位</v>
      </c>
      <c r="T48" s="447"/>
      <c r="U48" s="63"/>
    </row>
    <row r="49" spans="1:26" ht="15.95" customHeight="1">
      <c r="A49" s="636">
        <f>N39</f>
        <v>0</v>
      </c>
      <c r="B49" s="638"/>
      <c r="C49" s="123"/>
      <c r="D49" s="50"/>
      <c r="E49" s="106"/>
      <c r="F49" s="107"/>
      <c r="G49" s="99"/>
      <c r="H49" s="99"/>
      <c r="I49" s="1050" t="s">
        <v>53</v>
      </c>
      <c r="J49" s="1050"/>
      <c r="K49" s="1050"/>
      <c r="L49" s="1050"/>
      <c r="M49" s="1050"/>
      <c r="N49" s="1050"/>
      <c r="P49" s="99"/>
      <c r="S49" s="636">
        <f>E41</f>
        <v>0</v>
      </c>
      <c r="T49" s="637"/>
      <c r="U49" s="637"/>
      <c r="V49" s="637"/>
      <c r="W49" s="638"/>
      <c r="Z49" s="39">
        <f>K41</f>
        <v>0</v>
      </c>
    </row>
    <row r="50" spans="1:26" ht="15.95" customHeight="1">
      <c r="A50" s="639"/>
      <c r="B50" s="641"/>
      <c r="C50" s="106"/>
      <c r="D50" s="99"/>
      <c r="E50" s="112">
        <f>M39</f>
        <v>0</v>
      </c>
      <c r="F50" s="107"/>
      <c r="G50" s="99"/>
      <c r="H50" s="99"/>
      <c r="I50" s="1050"/>
      <c r="J50" s="1050"/>
      <c r="K50" s="1050"/>
      <c r="L50" s="1050"/>
      <c r="M50" s="1050"/>
      <c r="N50" s="1050"/>
      <c r="S50" s="639"/>
      <c r="T50" s="640"/>
      <c r="U50" s="640"/>
      <c r="V50" s="640"/>
      <c r="W50" s="641"/>
      <c r="X50" s="98"/>
      <c r="Y50" s="105"/>
    </row>
    <row r="51" spans="1:26" ht="15.95" customHeight="1">
      <c r="A51" s="99"/>
      <c r="B51" s="99"/>
      <c r="C51" s="99"/>
      <c r="D51" s="99"/>
      <c r="E51" s="99"/>
      <c r="F51" s="107"/>
      <c r="G51" s="65"/>
      <c r="H51" s="99"/>
      <c r="I51" s="1051"/>
      <c r="J51" s="1052"/>
      <c r="K51" s="1052"/>
      <c r="L51" s="1052"/>
      <c r="M51" s="1052"/>
      <c r="N51" s="1053"/>
      <c r="S51" s="452" t="str">
        <f>T40</f>
        <v>Bブロック3位</v>
      </c>
      <c r="X51" s="99"/>
      <c r="Y51" s="107"/>
    </row>
    <row r="52" spans="1:26" ht="15.95" customHeight="1">
      <c r="A52" s="48" t="s">
        <v>264</v>
      </c>
      <c r="C52" s="99"/>
      <c r="D52" s="99"/>
      <c r="E52" s="99"/>
      <c r="F52" s="99"/>
      <c r="G52" s="64"/>
      <c r="H52" s="98"/>
      <c r="I52" s="1054"/>
      <c r="J52" s="1055"/>
      <c r="K52" s="1055"/>
      <c r="L52" s="1055"/>
      <c r="M52" s="1055"/>
      <c r="N52" s="1056"/>
      <c r="Q52" s="99"/>
      <c r="S52" s="630">
        <f>N41</f>
        <v>0</v>
      </c>
      <c r="T52" s="631"/>
      <c r="U52" s="631"/>
      <c r="V52" s="631"/>
      <c r="W52" s="632"/>
      <c r="X52" s="50"/>
      <c r="Y52" s="49"/>
    </row>
    <row r="53" spans="1:26" ht="15.95" customHeight="1">
      <c r="A53" s="636">
        <f>E40</f>
        <v>0</v>
      </c>
      <c r="B53" s="638"/>
      <c r="C53" s="123"/>
      <c r="D53" s="50"/>
      <c r="E53" s="112">
        <f>K40</f>
        <v>0</v>
      </c>
      <c r="F53" s="99"/>
      <c r="G53" s="106"/>
      <c r="H53" s="99"/>
      <c r="S53" s="633"/>
      <c r="T53" s="634"/>
      <c r="U53" s="634"/>
      <c r="V53" s="634"/>
      <c r="W53" s="635"/>
      <c r="Z53" s="39">
        <f>M41</f>
        <v>0</v>
      </c>
    </row>
    <row r="54" spans="1:26" ht="15.95" customHeight="1">
      <c r="A54" s="639"/>
      <c r="B54" s="641"/>
      <c r="C54" s="106"/>
      <c r="D54" s="99"/>
      <c r="E54" s="106"/>
      <c r="F54" s="99"/>
      <c r="G54" s="106"/>
      <c r="H54" s="99"/>
      <c r="I54" s="99"/>
    </row>
    <row r="55" spans="1:26" ht="15.95" customHeight="1">
      <c r="A55" s="99"/>
      <c r="B55" s="99"/>
      <c r="C55" s="99"/>
      <c r="D55" s="563" t="s">
        <v>54</v>
      </c>
      <c r="E55" s="106"/>
      <c r="F55" s="99"/>
      <c r="G55" s="65"/>
      <c r="H55" s="99"/>
      <c r="I55" s="31"/>
      <c r="J55" s="31"/>
      <c r="K55" s="31"/>
      <c r="L55" s="31"/>
      <c r="M55" s="31"/>
      <c r="N55" s="31"/>
      <c r="O55" s="31"/>
      <c r="P55" s="31"/>
      <c r="Q55" s="31"/>
      <c r="R55" s="31"/>
    </row>
    <row r="56" spans="1:26" ht="15.95" customHeight="1">
      <c r="A56" s="48" t="s">
        <v>58</v>
      </c>
      <c r="C56" s="99"/>
      <c r="D56" s="563"/>
      <c r="E56" s="104"/>
      <c r="F56" s="98"/>
      <c r="G56" s="39">
        <f>M42</f>
        <v>0</v>
      </c>
      <c r="I56" s="31"/>
      <c r="J56" s="31"/>
      <c r="K56" s="31"/>
      <c r="L56" s="31"/>
      <c r="M56" s="31"/>
      <c r="N56" s="31"/>
      <c r="O56" s="31"/>
      <c r="P56" s="31"/>
      <c r="Q56" s="31"/>
      <c r="R56" s="31"/>
    </row>
    <row r="57" spans="1:26" ht="15.95" customHeight="1">
      <c r="A57" s="636">
        <f>N40</f>
        <v>0</v>
      </c>
      <c r="B57" s="638"/>
      <c r="C57" s="106"/>
      <c r="D57" s="99"/>
      <c r="E57" s="106"/>
      <c r="F57" s="99"/>
      <c r="I57" s="31"/>
      <c r="J57" s="31"/>
      <c r="K57" s="31"/>
      <c r="L57" s="31"/>
      <c r="M57" s="31"/>
      <c r="N57" s="31"/>
      <c r="O57" s="31"/>
      <c r="P57" s="31"/>
      <c r="Q57" s="31"/>
      <c r="R57" s="31"/>
    </row>
    <row r="58" spans="1:26" ht="15.95" customHeight="1">
      <c r="A58" s="639"/>
      <c r="B58" s="641"/>
      <c r="C58" s="104"/>
      <c r="D58" s="98"/>
      <c r="E58" s="39">
        <f>M40</f>
        <v>0</v>
      </c>
      <c r="I58" s="31"/>
      <c r="J58" s="31"/>
      <c r="K58" s="31"/>
      <c r="L58" s="31"/>
      <c r="M58" s="31"/>
      <c r="N58" s="31"/>
      <c r="O58" s="31"/>
      <c r="P58" s="31"/>
      <c r="Q58" s="31"/>
      <c r="R58" s="31"/>
    </row>
    <row r="59" spans="1:26" ht="15.95" customHeight="1"/>
    <row r="60" spans="1:26" ht="18" customHeight="1">
      <c r="M60" s="99"/>
      <c r="N60" s="99"/>
    </row>
    <row r="61" spans="1:26" ht="18" customHeight="1">
      <c r="I61" s="99"/>
      <c r="P61" s="99"/>
    </row>
    <row r="63" spans="1:26">
      <c r="M63" s="99"/>
    </row>
  </sheetData>
  <mergeCells count="144">
    <mergeCell ref="D55:D56"/>
    <mergeCell ref="A57:B58"/>
    <mergeCell ref="A49:B50"/>
    <mergeCell ref="I49:N50"/>
    <mergeCell ref="S49:W50"/>
    <mergeCell ref="I51:N52"/>
    <mergeCell ref="S52:W53"/>
    <mergeCell ref="A53:B54"/>
    <mergeCell ref="A45:B46"/>
    <mergeCell ref="D47:D48"/>
    <mergeCell ref="B41:D41"/>
    <mergeCell ref="E41:J41"/>
    <mergeCell ref="N41:S41"/>
    <mergeCell ref="T41:Y41"/>
    <mergeCell ref="B42:D42"/>
    <mergeCell ref="E42:J42"/>
    <mergeCell ref="N42:S42"/>
    <mergeCell ref="T42:Y42"/>
    <mergeCell ref="B40:D40"/>
    <mergeCell ref="E40:J40"/>
    <mergeCell ref="N40:S40"/>
    <mergeCell ref="T40:Y40"/>
    <mergeCell ref="A37:K37"/>
    <mergeCell ref="B38:D38"/>
    <mergeCell ref="E38:S38"/>
    <mergeCell ref="T38:Y38"/>
    <mergeCell ref="B39:D39"/>
    <mergeCell ref="E39:J39"/>
    <mergeCell ref="N39:S39"/>
    <mergeCell ref="T39:Y39"/>
    <mergeCell ref="A34:A35"/>
    <mergeCell ref="B34:D34"/>
    <mergeCell ref="E34:G34"/>
    <mergeCell ref="H34:J35"/>
    <mergeCell ref="K34:M35"/>
    <mergeCell ref="N34:P35"/>
    <mergeCell ref="Q34:S35"/>
    <mergeCell ref="T34:V35"/>
    <mergeCell ref="W34:Y35"/>
    <mergeCell ref="A32:A33"/>
    <mergeCell ref="B32:D32"/>
    <mergeCell ref="E32:G33"/>
    <mergeCell ref="H32:J32"/>
    <mergeCell ref="K32:M33"/>
    <mergeCell ref="N32:P33"/>
    <mergeCell ref="Q32:S33"/>
    <mergeCell ref="T32:V33"/>
    <mergeCell ref="W32:Y33"/>
    <mergeCell ref="T29:V29"/>
    <mergeCell ref="W29:Y29"/>
    <mergeCell ref="A30:A31"/>
    <mergeCell ref="B30:D31"/>
    <mergeCell ref="E30:G30"/>
    <mergeCell ref="H30:J30"/>
    <mergeCell ref="K30:M31"/>
    <mergeCell ref="N30:P31"/>
    <mergeCell ref="Q30:S31"/>
    <mergeCell ref="T30:V31"/>
    <mergeCell ref="W30:Y31"/>
    <mergeCell ref="B28:D28"/>
    <mergeCell ref="E28:G28"/>
    <mergeCell ref="H28:J28"/>
    <mergeCell ref="B29:D29"/>
    <mergeCell ref="E29:G29"/>
    <mergeCell ref="H29:J29"/>
    <mergeCell ref="K29:M29"/>
    <mergeCell ref="N29:P29"/>
    <mergeCell ref="Q29:S29"/>
    <mergeCell ref="A25:A26"/>
    <mergeCell ref="B25:D25"/>
    <mergeCell ref="E25:G25"/>
    <mergeCell ref="H25:J26"/>
    <mergeCell ref="K25:M26"/>
    <mergeCell ref="N25:P26"/>
    <mergeCell ref="Q25:S26"/>
    <mergeCell ref="T25:V26"/>
    <mergeCell ref="W25:Y26"/>
    <mergeCell ref="A23:A24"/>
    <mergeCell ref="B23:D23"/>
    <mergeCell ref="E23:G24"/>
    <mergeCell ref="H23:J23"/>
    <mergeCell ref="K23:M24"/>
    <mergeCell ref="N23:P24"/>
    <mergeCell ref="Q23:S24"/>
    <mergeCell ref="T23:V24"/>
    <mergeCell ref="W23:Y24"/>
    <mergeCell ref="T20:V20"/>
    <mergeCell ref="W20:Y20"/>
    <mergeCell ref="A21:A22"/>
    <mergeCell ref="B21:D22"/>
    <mergeCell ref="E21:G21"/>
    <mergeCell ref="H21:J21"/>
    <mergeCell ref="K21:M22"/>
    <mergeCell ref="N21:P22"/>
    <mergeCell ref="Q21:S22"/>
    <mergeCell ref="T21:V22"/>
    <mergeCell ref="W21:Y22"/>
    <mergeCell ref="B19:D19"/>
    <mergeCell ref="E19:G19"/>
    <mergeCell ref="H19:J19"/>
    <mergeCell ref="B20:D20"/>
    <mergeCell ref="E20:G20"/>
    <mergeCell ref="H20:J20"/>
    <mergeCell ref="B16:D16"/>
    <mergeCell ref="E16:J16"/>
    <mergeCell ref="N16:S16"/>
    <mergeCell ref="K20:M20"/>
    <mergeCell ref="N20:P20"/>
    <mergeCell ref="Q20:S20"/>
    <mergeCell ref="T16:Y16"/>
    <mergeCell ref="B17:D17"/>
    <mergeCell ref="E17:J17"/>
    <mergeCell ref="N17:S17"/>
    <mergeCell ref="T17:Y17"/>
    <mergeCell ref="B14:D14"/>
    <mergeCell ref="E14:J14"/>
    <mergeCell ref="N14:S14"/>
    <mergeCell ref="T14:Y14"/>
    <mergeCell ref="B15:D15"/>
    <mergeCell ref="E15:J15"/>
    <mergeCell ref="N15:S15"/>
    <mergeCell ref="T15:Y15"/>
    <mergeCell ref="B13:D13"/>
    <mergeCell ref="E13:J13"/>
    <mergeCell ref="N13:S13"/>
    <mergeCell ref="T13:Y13"/>
    <mergeCell ref="J8:Q8"/>
    <mergeCell ref="S8:Z8"/>
    <mergeCell ref="A10:K10"/>
    <mergeCell ref="B11:D11"/>
    <mergeCell ref="E11:S11"/>
    <mergeCell ref="T11:Y11"/>
    <mergeCell ref="J7:Q7"/>
    <mergeCell ref="S7:Z7"/>
    <mergeCell ref="A1:Z1"/>
    <mergeCell ref="A2:Z2"/>
    <mergeCell ref="J5:Q5"/>
    <mergeCell ref="S5:Z5"/>
    <mergeCell ref="J6:Q6"/>
    <mergeCell ref="S6:Z6"/>
    <mergeCell ref="B12:D12"/>
    <mergeCell ref="E12:J12"/>
    <mergeCell ref="N12:S12"/>
    <mergeCell ref="T12:Y12"/>
  </mergeCells>
  <phoneticPr fontId="2"/>
  <printOptions horizontalCentered="1" verticalCentered="1"/>
  <pageMargins left="0.31496062992125984" right="0.31496062992125984" top="0.15748031496062992" bottom="0.15748031496062992" header="0.31496062992125984" footer="0.31496062992125984"/>
  <pageSetup paperSize="9" scale="86" orientation="portrait" r:id="rId1"/>
  <drawing r:id="rId2"/>
</worksheet>
</file>

<file path=xl/worksheets/sheet11.xml><?xml version="1.0" encoding="utf-8"?>
<worksheet xmlns="http://schemas.openxmlformats.org/spreadsheetml/2006/main" xmlns:r="http://schemas.openxmlformats.org/officeDocument/2006/relationships">
  <dimension ref="A1:Z63"/>
  <sheetViews>
    <sheetView zoomScaleNormal="100" workbookViewId="0">
      <selection activeCell="AC4" sqref="AC4"/>
    </sheetView>
  </sheetViews>
  <sheetFormatPr defaultRowHeight="13.5"/>
  <cols>
    <col min="1" max="1" width="12.625" style="108" customWidth="1"/>
    <col min="2" max="26" width="3.625" style="108" customWidth="1"/>
    <col min="27" max="16384" width="9" style="108"/>
  </cols>
  <sheetData>
    <row r="1" spans="1:26" ht="48" customHeight="1">
      <c r="A1" s="607" t="str">
        <f>実施要項!A1</f>
        <v>Plus One Cup</v>
      </c>
      <c r="B1" s="607"/>
      <c r="C1" s="607"/>
      <c r="D1" s="607"/>
      <c r="E1" s="607"/>
      <c r="F1" s="607"/>
      <c r="G1" s="607"/>
      <c r="H1" s="607"/>
      <c r="I1" s="607"/>
      <c r="J1" s="607"/>
      <c r="K1" s="607"/>
      <c r="L1" s="607"/>
      <c r="M1" s="607"/>
      <c r="N1" s="607"/>
      <c r="O1" s="607"/>
      <c r="P1" s="607"/>
      <c r="Q1" s="607"/>
      <c r="R1" s="607"/>
      <c r="S1" s="607"/>
      <c r="T1" s="607"/>
      <c r="U1" s="607"/>
      <c r="V1" s="607"/>
      <c r="W1" s="607"/>
      <c r="X1" s="607"/>
      <c r="Y1" s="607"/>
      <c r="Z1" s="607"/>
    </row>
    <row r="2" spans="1:26" ht="21" customHeight="1">
      <c r="A2" s="1029" t="str">
        <f>'6チーム'!A2:Z2</f>
        <v>2016.8.5.Fri.　ビギナー Class</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row>
    <row r="3" spans="1:26" ht="10.5" customHeight="1"/>
    <row r="4" spans="1:26" ht="18" customHeight="1">
      <c r="A4" s="40" t="s">
        <v>9</v>
      </c>
      <c r="B4" s="39"/>
      <c r="K4" s="127"/>
      <c r="L4" s="30" t="s">
        <v>10</v>
      </c>
    </row>
    <row r="5" spans="1:26" ht="18" customHeight="1">
      <c r="A5" s="41" t="str">
        <f>'6チーム'!A5</f>
        <v>　　20：10～　　　代表者会議</v>
      </c>
      <c r="B5" s="39" t="s">
        <v>48</v>
      </c>
      <c r="J5" s="1030" t="s">
        <v>28</v>
      </c>
      <c r="K5" s="1030"/>
      <c r="L5" s="1030"/>
      <c r="M5" s="1030"/>
      <c r="N5" s="1030"/>
      <c r="O5" s="1030"/>
      <c r="P5" s="1030"/>
      <c r="Q5" s="1030"/>
      <c r="S5" s="1031" t="s">
        <v>29</v>
      </c>
      <c r="T5" s="1031"/>
      <c r="U5" s="1031"/>
      <c r="V5" s="1031"/>
      <c r="W5" s="1031"/>
      <c r="X5" s="1031"/>
      <c r="Y5" s="1031"/>
      <c r="Z5" s="1031"/>
    </row>
    <row r="6" spans="1:26" ht="18" customHeight="1">
      <c r="A6" s="41" t="str">
        <f>'6チーム'!A6</f>
        <v>　　20：20～　　　全体・チーム写真、撮影</v>
      </c>
      <c r="B6" s="39" t="s">
        <v>49</v>
      </c>
      <c r="J6" s="1028" t="str">
        <f>'6チーム'!J6:Q6</f>
        <v>平山FC</v>
      </c>
      <c r="K6" s="1028"/>
      <c r="L6" s="1028"/>
      <c r="M6" s="1028"/>
      <c r="N6" s="1028"/>
      <c r="O6" s="1028"/>
      <c r="P6" s="1028"/>
      <c r="Q6" s="1028"/>
      <c r="R6" s="47"/>
      <c r="S6" s="1028" t="str">
        <f>'6チーム'!S6:Z6</f>
        <v>マロンクリーム</v>
      </c>
      <c r="T6" s="1028"/>
      <c r="U6" s="1028"/>
      <c r="V6" s="1028"/>
      <c r="W6" s="1028"/>
      <c r="X6" s="1028"/>
      <c r="Y6" s="1028"/>
      <c r="Z6" s="1028"/>
    </row>
    <row r="7" spans="1:26" ht="18" customHeight="1">
      <c r="A7" s="41" t="str">
        <f>'6チーム'!A7</f>
        <v>　　20：30～　　　試合開始</v>
      </c>
      <c r="B7" s="39" t="s">
        <v>46</v>
      </c>
      <c r="J7" s="1028" t="str">
        <f>'6チーム'!J7:Q7</f>
        <v>じゃがーず</v>
      </c>
      <c r="K7" s="1028"/>
      <c r="L7" s="1028"/>
      <c r="M7" s="1028"/>
      <c r="N7" s="1028"/>
      <c r="O7" s="1028"/>
      <c r="P7" s="1028"/>
      <c r="Q7" s="1028"/>
      <c r="R7" s="47"/>
      <c r="S7" s="1028" t="str">
        <f>'6チーム'!S7:Z7</f>
        <v>パトラッシュ</v>
      </c>
      <c r="T7" s="1028"/>
      <c r="U7" s="1028"/>
      <c r="V7" s="1028"/>
      <c r="W7" s="1028"/>
      <c r="X7" s="1028"/>
      <c r="Y7" s="1028"/>
      <c r="Z7" s="1028"/>
    </row>
    <row r="8" spans="1:26" ht="18" customHeight="1">
      <c r="A8" s="41" t="str">
        <f>'6チーム'!A8</f>
        <v>　　23：35～　　　閉会式　・　優勝チーム写真撮影</v>
      </c>
      <c r="B8" s="39" t="s">
        <v>47</v>
      </c>
      <c r="J8" s="1028" t="str">
        <f>'6チーム'!J8:Q8</f>
        <v>新居フットボールクラブ</v>
      </c>
      <c r="K8" s="1028"/>
      <c r="L8" s="1028"/>
      <c r="M8" s="1028"/>
      <c r="N8" s="1028"/>
      <c r="O8" s="1028"/>
      <c r="P8" s="1028"/>
      <c r="Q8" s="1028"/>
      <c r="R8" s="47"/>
      <c r="S8" s="1028" t="str">
        <f>'6チーム'!S8:Z8</f>
        <v>ZEST</v>
      </c>
      <c r="T8" s="1028"/>
      <c r="U8" s="1028"/>
      <c r="V8" s="1028"/>
      <c r="W8" s="1028"/>
      <c r="X8" s="1028"/>
      <c r="Y8" s="1028"/>
      <c r="Z8" s="1028"/>
    </row>
    <row r="9" spans="1:26" ht="18" customHeight="1">
      <c r="A9" s="39"/>
      <c r="B9" s="39"/>
      <c r="J9" s="38"/>
      <c r="K9" s="38"/>
      <c r="L9" s="38"/>
      <c r="M9" s="38"/>
      <c r="N9" s="51"/>
      <c r="O9" s="51"/>
      <c r="P9" s="51"/>
      <c r="Q9" s="51"/>
      <c r="R9" s="51"/>
      <c r="S9" s="51"/>
      <c r="T9" s="51"/>
      <c r="U9" s="51"/>
      <c r="V9" s="51"/>
      <c r="W9" s="51"/>
      <c r="X9" s="51"/>
      <c r="Y9" s="51"/>
      <c r="Z9" s="51"/>
    </row>
    <row r="10" spans="1:26" ht="18" customHeight="1">
      <c r="A10" s="1035" t="s">
        <v>88</v>
      </c>
      <c r="B10" s="1035"/>
      <c r="C10" s="1035"/>
      <c r="D10" s="1035"/>
      <c r="E10" s="1035"/>
      <c r="F10" s="1035"/>
      <c r="G10" s="1035"/>
      <c r="H10" s="1035"/>
      <c r="I10" s="1035"/>
      <c r="J10" s="1035"/>
      <c r="K10" s="1035"/>
    </row>
    <row r="11" spans="1:26" ht="20.100000000000001" customHeight="1">
      <c r="A11" s="116"/>
      <c r="B11" s="558" t="s">
        <v>11</v>
      </c>
      <c r="C11" s="558"/>
      <c r="D11" s="558"/>
      <c r="E11" s="558" t="s">
        <v>12</v>
      </c>
      <c r="F11" s="558"/>
      <c r="G11" s="558"/>
      <c r="H11" s="558"/>
      <c r="I11" s="558"/>
      <c r="J11" s="558"/>
      <c r="K11" s="558"/>
      <c r="L11" s="558"/>
      <c r="M11" s="558"/>
      <c r="N11" s="558"/>
      <c r="O11" s="558"/>
      <c r="P11" s="558"/>
      <c r="Q11" s="558"/>
      <c r="R11" s="558"/>
      <c r="S11" s="558"/>
      <c r="T11" s="558" t="s">
        <v>13</v>
      </c>
      <c r="U11" s="558"/>
      <c r="V11" s="558"/>
      <c r="W11" s="558"/>
      <c r="X11" s="558"/>
      <c r="Y11" s="558"/>
    </row>
    <row r="12" spans="1:26" ht="20.100000000000001" customHeight="1">
      <c r="A12" s="116" t="s">
        <v>14</v>
      </c>
      <c r="B12" s="1032">
        <v>0.85416666666666663</v>
      </c>
      <c r="C12" s="558"/>
      <c r="D12" s="558"/>
      <c r="E12" s="1033" t="str">
        <f>J6</f>
        <v>平山FC</v>
      </c>
      <c r="F12" s="1033"/>
      <c r="G12" s="1033"/>
      <c r="H12" s="1033"/>
      <c r="I12" s="1033"/>
      <c r="J12" s="1033"/>
      <c r="K12" s="101"/>
      <c r="L12" s="102" t="s">
        <v>15</v>
      </c>
      <c r="M12" s="103"/>
      <c r="N12" s="1033" t="str">
        <f>J7</f>
        <v>じゃがーず</v>
      </c>
      <c r="O12" s="1033"/>
      <c r="P12" s="1033"/>
      <c r="Q12" s="1033"/>
      <c r="R12" s="1033"/>
      <c r="S12" s="1033"/>
      <c r="T12" s="557" t="str">
        <f>J8</f>
        <v>新居フットボールクラブ</v>
      </c>
      <c r="U12" s="557"/>
      <c r="V12" s="557"/>
      <c r="W12" s="557"/>
      <c r="X12" s="557"/>
      <c r="Y12" s="557"/>
      <c r="Z12" s="43"/>
    </row>
    <row r="13" spans="1:26" ht="20.100000000000001" customHeight="1">
      <c r="A13" s="116" t="s">
        <v>17</v>
      </c>
      <c r="B13" s="1032">
        <v>0.86458333333333337</v>
      </c>
      <c r="C13" s="558"/>
      <c r="D13" s="558"/>
      <c r="E13" s="1033" t="str">
        <f>S6</f>
        <v>マロンクリーム</v>
      </c>
      <c r="F13" s="1033"/>
      <c r="G13" s="1033"/>
      <c r="H13" s="1033"/>
      <c r="I13" s="1033"/>
      <c r="J13" s="1033"/>
      <c r="K13" s="101"/>
      <c r="L13" s="102" t="s">
        <v>15</v>
      </c>
      <c r="M13" s="103"/>
      <c r="N13" s="1033" t="str">
        <f>S7</f>
        <v>パトラッシュ</v>
      </c>
      <c r="O13" s="1033"/>
      <c r="P13" s="1033"/>
      <c r="Q13" s="1033"/>
      <c r="R13" s="1033"/>
      <c r="S13" s="1033"/>
      <c r="T13" s="557" t="str">
        <f>S8</f>
        <v>ZEST</v>
      </c>
      <c r="U13" s="557"/>
      <c r="V13" s="557"/>
      <c r="W13" s="557"/>
      <c r="X13" s="557"/>
      <c r="Y13" s="557"/>
      <c r="Z13" s="43"/>
    </row>
    <row r="14" spans="1:26" ht="20.100000000000001" customHeight="1">
      <c r="A14" s="116" t="s">
        <v>18</v>
      </c>
      <c r="B14" s="1032">
        <v>0.875</v>
      </c>
      <c r="C14" s="558"/>
      <c r="D14" s="558"/>
      <c r="E14" s="1033" t="str">
        <f>J6</f>
        <v>平山FC</v>
      </c>
      <c r="F14" s="1033"/>
      <c r="G14" s="1033"/>
      <c r="H14" s="1033"/>
      <c r="I14" s="1033"/>
      <c r="J14" s="1033"/>
      <c r="K14" s="101"/>
      <c r="L14" s="102" t="s">
        <v>15</v>
      </c>
      <c r="M14" s="103"/>
      <c r="N14" s="1033" t="str">
        <f>J8</f>
        <v>新居フットボールクラブ</v>
      </c>
      <c r="O14" s="1033"/>
      <c r="P14" s="1033"/>
      <c r="Q14" s="1033"/>
      <c r="R14" s="1033"/>
      <c r="S14" s="1033"/>
      <c r="T14" s="557" t="str">
        <f>J7</f>
        <v>じゃがーず</v>
      </c>
      <c r="U14" s="557"/>
      <c r="V14" s="557"/>
      <c r="W14" s="557"/>
      <c r="X14" s="557"/>
      <c r="Y14" s="557"/>
      <c r="Z14" s="43"/>
    </row>
    <row r="15" spans="1:26" ht="20.100000000000001" customHeight="1">
      <c r="A15" s="116" t="s">
        <v>19</v>
      </c>
      <c r="B15" s="1032">
        <v>0.88541666666666696</v>
      </c>
      <c r="C15" s="558"/>
      <c r="D15" s="558"/>
      <c r="E15" s="1033" t="str">
        <f>S6</f>
        <v>マロンクリーム</v>
      </c>
      <c r="F15" s="1033"/>
      <c r="G15" s="1033"/>
      <c r="H15" s="1033"/>
      <c r="I15" s="1033"/>
      <c r="J15" s="1033"/>
      <c r="K15" s="101"/>
      <c r="L15" s="102" t="s">
        <v>15</v>
      </c>
      <c r="M15" s="103"/>
      <c r="N15" s="1033" t="str">
        <f>S8</f>
        <v>ZEST</v>
      </c>
      <c r="O15" s="1033"/>
      <c r="P15" s="1033"/>
      <c r="Q15" s="1033"/>
      <c r="R15" s="1033"/>
      <c r="S15" s="1033"/>
      <c r="T15" s="557" t="str">
        <f>S7</f>
        <v>パトラッシュ</v>
      </c>
      <c r="U15" s="557"/>
      <c r="V15" s="557"/>
      <c r="W15" s="557"/>
      <c r="X15" s="557"/>
      <c r="Y15" s="557"/>
      <c r="Z15" s="43"/>
    </row>
    <row r="16" spans="1:26" ht="20.100000000000001" customHeight="1">
      <c r="A16" s="116" t="s">
        <v>20</v>
      </c>
      <c r="B16" s="1032">
        <v>0.89583333333333404</v>
      </c>
      <c r="C16" s="558"/>
      <c r="D16" s="558"/>
      <c r="E16" s="1033" t="str">
        <f>J7</f>
        <v>じゃがーず</v>
      </c>
      <c r="F16" s="1033"/>
      <c r="G16" s="1033"/>
      <c r="H16" s="1033"/>
      <c r="I16" s="1033"/>
      <c r="J16" s="1033"/>
      <c r="K16" s="101"/>
      <c r="L16" s="102" t="s">
        <v>15</v>
      </c>
      <c r="M16" s="103"/>
      <c r="N16" s="1033" t="str">
        <f>J8</f>
        <v>新居フットボールクラブ</v>
      </c>
      <c r="O16" s="1033"/>
      <c r="P16" s="1033"/>
      <c r="Q16" s="1033"/>
      <c r="R16" s="1033"/>
      <c r="S16" s="1033"/>
      <c r="T16" s="557" t="str">
        <f>J6</f>
        <v>平山FC</v>
      </c>
      <c r="U16" s="557"/>
      <c r="V16" s="557"/>
      <c r="W16" s="557"/>
      <c r="X16" s="557"/>
      <c r="Y16" s="557"/>
      <c r="Z16" s="43"/>
    </row>
    <row r="17" spans="1:26" ht="20.100000000000001" customHeight="1">
      <c r="A17" s="116" t="s">
        <v>21</v>
      </c>
      <c r="B17" s="1032">
        <v>0.90625</v>
      </c>
      <c r="C17" s="558"/>
      <c r="D17" s="558"/>
      <c r="E17" s="1033" t="str">
        <f>S7</f>
        <v>パトラッシュ</v>
      </c>
      <c r="F17" s="1033"/>
      <c r="G17" s="1033"/>
      <c r="H17" s="1033"/>
      <c r="I17" s="1033"/>
      <c r="J17" s="1033"/>
      <c r="K17" s="101"/>
      <c r="L17" s="102" t="s">
        <v>15</v>
      </c>
      <c r="M17" s="103"/>
      <c r="N17" s="1033" t="str">
        <f>S8</f>
        <v>ZEST</v>
      </c>
      <c r="O17" s="1033"/>
      <c r="P17" s="1033"/>
      <c r="Q17" s="1033"/>
      <c r="R17" s="1033"/>
      <c r="S17" s="1033"/>
      <c r="T17" s="557" t="str">
        <f>S6</f>
        <v>マロンクリーム</v>
      </c>
      <c r="U17" s="557"/>
      <c r="V17" s="557"/>
      <c r="W17" s="557"/>
      <c r="X17" s="557"/>
      <c r="Y17" s="557"/>
      <c r="Z17" s="43"/>
    </row>
    <row r="18" spans="1:26" ht="18" customHeight="1">
      <c r="B18" s="114"/>
      <c r="C18" s="114"/>
      <c r="D18" s="114"/>
      <c r="E18" s="1"/>
      <c r="F18" s="114"/>
      <c r="G18" s="114"/>
      <c r="H18" s="120"/>
      <c r="I18" s="120"/>
      <c r="J18" s="120"/>
      <c r="K18" s="114"/>
      <c r="L18" s="114"/>
      <c r="M18" s="114"/>
      <c r="N18" s="120"/>
      <c r="O18" s="120"/>
      <c r="P18" s="120"/>
      <c r="Q18" s="114"/>
      <c r="R18" s="114"/>
      <c r="S18" s="114"/>
      <c r="T18" s="120"/>
      <c r="U18" s="120"/>
      <c r="V18" s="120"/>
    </row>
    <row r="19" spans="1:26" ht="15.95" customHeight="1">
      <c r="A19" s="52" t="s">
        <v>28</v>
      </c>
      <c r="B19" s="1036"/>
      <c r="C19" s="1036"/>
      <c r="D19" s="1036"/>
      <c r="E19" s="1036"/>
      <c r="F19" s="1036"/>
      <c r="G19" s="1036"/>
      <c r="H19" s="1036"/>
      <c r="I19" s="1036"/>
      <c r="J19" s="1036"/>
      <c r="K19" s="118"/>
      <c r="L19" s="118"/>
      <c r="M19" s="118"/>
      <c r="N19" s="118"/>
      <c r="O19" s="118"/>
      <c r="P19" s="118"/>
      <c r="Q19" s="118"/>
      <c r="R19" s="118"/>
      <c r="S19" s="118"/>
      <c r="T19" s="118"/>
      <c r="U19" s="118"/>
      <c r="V19" s="118"/>
      <c r="W19" s="118"/>
      <c r="X19" s="118"/>
      <c r="Y19" s="118"/>
    </row>
    <row r="20" spans="1:26" ht="15.95" customHeight="1">
      <c r="A20" s="117"/>
      <c r="B20" s="1037" t="str">
        <f>A21</f>
        <v>平山FC</v>
      </c>
      <c r="C20" s="1037"/>
      <c r="D20" s="1037"/>
      <c r="E20" s="1037" t="str">
        <f>A23</f>
        <v>じゃがーず</v>
      </c>
      <c r="F20" s="1037"/>
      <c r="G20" s="1037"/>
      <c r="H20" s="1037" t="str">
        <f>A25</f>
        <v>新居フットボールクラブ</v>
      </c>
      <c r="I20" s="1037"/>
      <c r="J20" s="1037"/>
      <c r="K20" s="1038" t="s">
        <v>22</v>
      </c>
      <c r="L20" s="1038"/>
      <c r="M20" s="1038"/>
      <c r="N20" s="1038" t="s">
        <v>23</v>
      </c>
      <c r="O20" s="1038"/>
      <c r="P20" s="1038"/>
      <c r="Q20" s="1038" t="s">
        <v>24</v>
      </c>
      <c r="R20" s="1038"/>
      <c r="S20" s="1038"/>
      <c r="T20" s="1038" t="s">
        <v>25</v>
      </c>
      <c r="U20" s="1038"/>
      <c r="V20" s="1038"/>
      <c r="W20" s="1038" t="s">
        <v>26</v>
      </c>
      <c r="X20" s="1038"/>
      <c r="Y20" s="1038"/>
    </row>
    <row r="21" spans="1:26" ht="15.95" customHeight="1">
      <c r="A21" s="1037" t="str">
        <f>J6</f>
        <v>平山FC</v>
      </c>
      <c r="B21" s="1039"/>
      <c r="C21" s="1039"/>
      <c r="D21" s="1039"/>
      <c r="E21" s="1038"/>
      <c r="F21" s="1038"/>
      <c r="G21" s="1038"/>
      <c r="H21" s="1038"/>
      <c r="I21" s="1038"/>
      <c r="J21" s="1038"/>
      <c r="K21" s="1040"/>
      <c r="L21" s="1040"/>
      <c r="M21" s="1040"/>
      <c r="N21" s="1041"/>
      <c r="O21" s="1041"/>
      <c r="P21" s="1041"/>
      <c r="Q21" s="1041"/>
      <c r="R21" s="1041"/>
      <c r="S21" s="1041"/>
      <c r="T21" s="1042"/>
      <c r="U21" s="1042"/>
      <c r="V21" s="1042"/>
      <c r="W21" s="1043"/>
      <c r="X21" s="1043"/>
      <c r="Y21" s="1043"/>
    </row>
    <row r="22" spans="1:26" ht="15.95" customHeight="1">
      <c r="A22" s="1037"/>
      <c r="B22" s="1039"/>
      <c r="C22" s="1039"/>
      <c r="D22" s="1039"/>
      <c r="E22" s="53"/>
      <c r="F22" s="54" t="s">
        <v>16</v>
      </c>
      <c r="G22" s="55"/>
      <c r="H22" s="53"/>
      <c r="I22" s="54" t="s">
        <v>16</v>
      </c>
      <c r="J22" s="55"/>
      <c r="K22" s="1040"/>
      <c r="L22" s="1040"/>
      <c r="M22" s="1040"/>
      <c r="N22" s="1041"/>
      <c r="O22" s="1041"/>
      <c r="P22" s="1041"/>
      <c r="Q22" s="1041"/>
      <c r="R22" s="1041"/>
      <c r="S22" s="1041"/>
      <c r="T22" s="1042"/>
      <c r="U22" s="1042"/>
      <c r="V22" s="1042"/>
      <c r="W22" s="1043"/>
      <c r="X22" s="1043"/>
      <c r="Y22" s="1043"/>
    </row>
    <row r="23" spans="1:26" ht="15.95" customHeight="1">
      <c r="A23" s="1037" t="str">
        <f>J7</f>
        <v>じゃがーず</v>
      </c>
      <c r="B23" s="1038"/>
      <c r="C23" s="1038"/>
      <c r="D23" s="1038"/>
      <c r="E23" s="1039"/>
      <c r="F23" s="1039"/>
      <c r="G23" s="1039"/>
      <c r="H23" s="1038"/>
      <c r="I23" s="1038"/>
      <c r="J23" s="1038"/>
      <c r="K23" s="1040"/>
      <c r="L23" s="1040"/>
      <c r="M23" s="1040"/>
      <c r="N23" s="1041"/>
      <c r="O23" s="1041"/>
      <c r="P23" s="1041"/>
      <c r="Q23" s="1041"/>
      <c r="R23" s="1041"/>
      <c r="S23" s="1041"/>
      <c r="T23" s="1042"/>
      <c r="U23" s="1042"/>
      <c r="V23" s="1042"/>
      <c r="W23" s="1043"/>
      <c r="X23" s="1043"/>
      <c r="Y23" s="1043"/>
    </row>
    <row r="24" spans="1:26" ht="15.95" customHeight="1">
      <c r="A24" s="1037"/>
      <c r="B24" s="53"/>
      <c r="C24" s="54" t="s">
        <v>16</v>
      </c>
      <c r="D24" s="55"/>
      <c r="E24" s="1039"/>
      <c r="F24" s="1039"/>
      <c r="G24" s="1039"/>
      <c r="H24" s="53"/>
      <c r="I24" s="54" t="s">
        <v>16</v>
      </c>
      <c r="J24" s="55"/>
      <c r="K24" s="1040"/>
      <c r="L24" s="1040"/>
      <c r="M24" s="1040"/>
      <c r="N24" s="1041"/>
      <c r="O24" s="1041"/>
      <c r="P24" s="1041"/>
      <c r="Q24" s="1041"/>
      <c r="R24" s="1041"/>
      <c r="S24" s="1041"/>
      <c r="T24" s="1042"/>
      <c r="U24" s="1042"/>
      <c r="V24" s="1042"/>
      <c r="W24" s="1043"/>
      <c r="X24" s="1043"/>
      <c r="Y24" s="1043"/>
    </row>
    <row r="25" spans="1:26" ht="15.95" customHeight="1">
      <c r="A25" s="1037" t="str">
        <f>J8</f>
        <v>新居フットボールクラブ</v>
      </c>
      <c r="B25" s="1038"/>
      <c r="C25" s="1038"/>
      <c r="D25" s="1038"/>
      <c r="E25" s="1038"/>
      <c r="F25" s="1038"/>
      <c r="G25" s="1038"/>
      <c r="H25" s="1039"/>
      <c r="I25" s="1039"/>
      <c r="J25" s="1039"/>
      <c r="K25" s="1040"/>
      <c r="L25" s="1040"/>
      <c r="M25" s="1040"/>
      <c r="N25" s="1041"/>
      <c r="O25" s="1041"/>
      <c r="P25" s="1041"/>
      <c r="Q25" s="1041"/>
      <c r="R25" s="1041"/>
      <c r="S25" s="1041"/>
      <c r="T25" s="1042"/>
      <c r="U25" s="1042"/>
      <c r="V25" s="1042"/>
      <c r="W25" s="1043"/>
      <c r="X25" s="1043"/>
      <c r="Y25" s="1043"/>
    </row>
    <row r="26" spans="1:26" ht="15.95" customHeight="1">
      <c r="A26" s="1037"/>
      <c r="B26" s="53"/>
      <c r="C26" s="54" t="s">
        <v>16</v>
      </c>
      <c r="D26" s="55"/>
      <c r="E26" s="53"/>
      <c r="F26" s="54" t="s">
        <v>16</v>
      </c>
      <c r="G26" s="55"/>
      <c r="H26" s="1039"/>
      <c r="I26" s="1039"/>
      <c r="J26" s="1039"/>
      <c r="K26" s="1040"/>
      <c r="L26" s="1040"/>
      <c r="M26" s="1040"/>
      <c r="N26" s="1041"/>
      <c r="O26" s="1041"/>
      <c r="P26" s="1041"/>
      <c r="Q26" s="1041"/>
      <c r="R26" s="1041"/>
      <c r="S26" s="1041"/>
      <c r="T26" s="1042"/>
      <c r="U26" s="1042"/>
      <c r="V26" s="1042"/>
      <c r="W26" s="1043"/>
      <c r="X26" s="1043"/>
      <c r="Y26" s="1043"/>
    </row>
    <row r="27" spans="1:26" ht="15.95" customHeight="1">
      <c r="A27" s="118"/>
      <c r="B27" s="118"/>
      <c r="C27" s="118"/>
      <c r="D27" s="118"/>
      <c r="E27" s="118"/>
      <c r="F27" s="118"/>
      <c r="G27" s="118"/>
      <c r="H27" s="118"/>
      <c r="I27" s="118"/>
      <c r="J27" s="118"/>
      <c r="M27" s="118"/>
      <c r="N27" s="118"/>
      <c r="O27" s="118"/>
      <c r="P27" s="118"/>
      <c r="Q27" s="118"/>
      <c r="R27" s="118"/>
      <c r="S27" s="118"/>
      <c r="T27" s="118"/>
      <c r="U27" s="118"/>
      <c r="V27" s="118"/>
      <c r="W27" s="56"/>
      <c r="X27" s="56"/>
      <c r="Y27" s="57"/>
    </row>
    <row r="28" spans="1:26" ht="15.95" customHeight="1">
      <c r="A28" s="52" t="s">
        <v>29</v>
      </c>
      <c r="B28" s="1036"/>
      <c r="C28" s="1036"/>
      <c r="D28" s="1036"/>
      <c r="E28" s="1036"/>
      <c r="F28" s="1036"/>
      <c r="G28" s="1036"/>
      <c r="H28" s="1036"/>
      <c r="I28" s="1036"/>
      <c r="J28" s="1036"/>
      <c r="K28" s="118"/>
      <c r="L28" s="118"/>
      <c r="M28" s="118"/>
      <c r="N28" s="118"/>
      <c r="O28" s="118"/>
      <c r="P28" s="118"/>
      <c r="Q28" s="118"/>
      <c r="R28" s="118"/>
      <c r="S28" s="118"/>
      <c r="T28" s="118"/>
      <c r="U28" s="118"/>
      <c r="V28" s="118"/>
      <c r="W28" s="56"/>
      <c r="X28" s="56"/>
      <c r="Y28" s="56"/>
    </row>
    <row r="29" spans="1:26" ht="15.95" customHeight="1">
      <c r="A29" s="117"/>
      <c r="B29" s="1037" t="str">
        <f>A30</f>
        <v>マロンクリーム</v>
      </c>
      <c r="C29" s="1037"/>
      <c r="D29" s="1037"/>
      <c r="E29" s="1037" t="str">
        <f>A32</f>
        <v>パトラッシュ</v>
      </c>
      <c r="F29" s="1037"/>
      <c r="G29" s="1037"/>
      <c r="H29" s="1037" t="str">
        <f>A34</f>
        <v>ZEST</v>
      </c>
      <c r="I29" s="1037"/>
      <c r="J29" s="1037"/>
      <c r="K29" s="1038" t="s">
        <v>22</v>
      </c>
      <c r="L29" s="1038"/>
      <c r="M29" s="1038"/>
      <c r="N29" s="1038" t="s">
        <v>23</v>
      </c>
      <c r="O29" s="1038"/>
      <c r="P29" s="1038"/>
      <c r="Q29" s="1038" t="s">
        <v>24</v>
      </c>
      <c r="R29" s="1038"/>
      <c r="S29" s="1038"/>
      <c r="T29" s="1038" t="s">
        <v>25</v>
      </c>
      <c r="U29" s="1038"/>
      <c r="V29" s="1038"/>
      <c r="W29" s="1044" t="s">
        <v>26</v>
      </c>
      <c r="X29" s="1044"/>
      <c r="Y29" s="1044"/>
    </row>
    <row r="30" spans="1:26" ht="15.95" customHeight="1">
      <c r="A30" s="1037" t="str">
        <f>S6</f>
        <v>マロンクリーム</v>
      </c>
      <c r="B30" s="1039"/>
      <c r="C30" s="1039"/>
      <c r="D30" s="1039"/>
      <c r="E30" s="1038"/>
      <c r="F30" s="1038"/>
      <c r="G30" s="1038"/>
      <c r="H30" s="1038"/>
      <c r="I30" s="1038"/>
      <c r="J30" s="1038"/>
      <c r="K30" s="1040"/>
      <c r="L30" s="1040"/>
      <c r="M30" s="1040"/>
      <c r="N30" s="1041"/>
      <c r="O30" s="1041"/>
      <c r="P30" s="1041"/>
      <c r="Q30" s="1041"/>
      <c r="R30" s="1041"/>
      <c r="S30" s="1041"/>
      <c r="T30" s="1042"/>
      <c r="U30" s="1042"/>
      <c r="V30" s="1042"/>
      <c r="W30" s="1043"/>
      <c r="X30" s="1043"/>
      <c r="Y30" s="1043"/>
    </row>
    <row r="31" spans="1:26" ht="15.95" customHeight="1">
      <c r="A31" s="1037"/>
      <c r="B31" s="1039"/>
      <c r="C31" s="1039"/>
      <c r="D31" s="1039"/>
      <c r="E31" s="53"/>
      <c r="F31" s="54" t="s">
        <v>16</v>
      </c>
      <c r="G31" s="55"/>
      <c r="H31" s="53"/>
      <c r="I31" s="54" t="s">
        <v>16</v>
      </c>
      <c r="J31" s="55"/>
      <c r="K31" s="1040"/>
      <c r="L31" s="1040"/>
      <c r="M31" s="1040"/>
      <c r="N31" s="1041"/>
      <c r="O31" s="1041"/>
      <c r="P31" s="1041"/>
      <c r="Q31" s="1041"/>
      <c r="R31" s="1041"/>
      <c r="S31" s="1041"/>
      <c r="T31" s="1042"/>
      <c r="U31" s="1042"/>
      <c r="V31" s="1042"/>
      <c r="W31" s="1043"/>
      <c r="X31" s="1043"/>
      <c r="Y31" s="1043"/>
    </row>
    <row r="32" spans="1:26" ht="15.95" customHeight="1">
      <c r="A32" s="1037" t="str">
        <f>S7</f>
        <v>パトラッシュ</v>
      </c>
      <c r="B32" s="1038"/>
      <c r="C32" s="1038"/>
      <c r="D32" s="1038"/>
      <c r="E32" s="1039"/>
      <c r="F32" s="1039"/>
      <c r="G32" s="1039"/>
      <c r="H32" s="1038"/>
      <c r="I32" s="1038"/>
      <c r="J32" s="1038"/>
      <c r="K32" s="1040"/>
      <c r="L32" s="1040"/>
      <c r="M32" s="1040"/>
      <c r="N32" s="1041"/>
      <c r="O32" s="1041"/>
      <c r="P32" s="1041"/>
      <c r="Q32" s="1041"/>
      <c r="R32" s="1041"/>
      <c r="S32" s="1041"/>
      <c r="T32" s="1042"/>
      <c r="U32" s="1042"/>
      <c r="V32" s="1042"/>
      <c r="W32" s="1043"/>
      <c r="X32" s="1043"/>
      <c r="Y32" s="1043"/>
    </row>
    <row r="33" spans="1:26" ht="15.95" customHeight="1">
      <c r="A33" s="1037"/>
      <c r="B33" s="53"/>
      <c r="C33" s="54" t="s">
        <v>16</v>
      </c>
      <c r="D33" s="55"/>
      <c r="E33" s="1039"/>
      <c r="F33" s="1039"/>
      <c r="G33" s="1039"/>
      <c r="H33" s="53"/>
      <c r="I33" s="54" t="s">
        <v>16</v>
      </c>
      <c r="J33" s="55"/>
      <c r="K33" s="1040"/>
      <c r="L33" s="1040"/>
      <c r="M33" s="1040"/>
      <c r="N33" s="1041"/>
      <c r="O33" s="1041"/>
      <c r="P33" s="1041"/>
      <c r="Q33" s="1041"/>
      <c r="R33" s="1041"/>
      <c r="S33" s="1041"/>
      <c r="T33" s="1042"/>
      <c r="U33" s="1042"/>
      <c r="V33" s="1042"/>
      <c r="W33" s="1043"/>
      <c r="X33" s="1043"/>
      <c r="Y33" s="1043"/>
    </row>
    <row r="34" spans="1:26" ht="15.95" customHeight="1">
      <c r="A34" s="1037" t="str">
        <f>S8</f>
        <v>ZEST</v>
      </c>
      <c r="B34" s="1038"/>
      <c r="C34" s="1038"/>
      <c r="D34" s="1038"/>
      <c r="E34" s="1038"/>
      <c r="F34" s="1038"/>
      <c r="G34" s="1038"/>
      <c r="H34" s="1039"/>
      <c r="I34" s="1039"/>
      <c r="J34" s="1039"/>
      <c r="K34" s="1040"/>
      <c r="L34" s="1040"/>
      <c r="M34" s="1040"/>
      <c r="N34" s="1041"/>
      <c r="O34" s="1041"/>
      <c r="P34" s="1041"/>
      <c r="Q34" s="1041"/>
      <c r="R34" s="1041"/>
      <c r="S34" s="1041"/>
      <c r="T34" s="1042"/>
      <c r="U34" s="1042"/>
      <c r="V34" s="1042"/>
      <c r="W34" s="1043"/>
      <c r="X34" s="1043"/>
      <c r="Y34" s="1043"/>
    </row>
    <row r="35" spans="1:26" ht="15.95" customHeight="1">
      <c r="A35" s="1037"/>
      <c r="B35" s="53"/>
      <c r="C35" s="54" t="s">
        <v>16</v>
      </c>
      <c r="D35" s="55"/>
      <c r="E35" s="53"/>
      <c r="F35" s="54" t="s">
        <v>16</v>
      </c>
      <c r="G35" s="55"/>
      <c r="H35" s="1039"/>
      <c r="I35" s="1039"/>
      <c r="J35" s="1039"/>
      <c r="K35" s="1040"/>
      <c r="L35" s="1040"/>
      <c r="M35" s="1040"/>
      <c r="N35" s="1041"/>
      <c r="O35" s="1041"/>
      <c r="P35" s="1041"/>
      <c r="Q35" s="1041"/>
      <c r="R35" s="1041"/>
      <c r="S35" s="1041"/>
      <c r="T35" s="1042"/>
      <c r="U35" s="1042"/>
      <c r="V35" s="1042"/>
      <c r="W35" s="1043"/>
      <c r="X35" s="1043"/>
      <c r="Y35" s="1043"/>
    </row>
    <row r="36" spans="1:26" ht="15.95" customHeight="1"/>
    <row r="37" spans="1:26" ht="18" customHeight="1">
      <c r="A37" s="1045" t="s">
        <v>43</v>
      </c>
      <c r="B37" s="1046"/>
      <c r="C37" s="1046"/>
      <c r="D37" s="1046"/>
      <c r="E37" s="1047"/>
      <c r="F37" s="1047"/>
      <c r="G37" s="1047"/>
      <c r="H37" s="1047"/>
      <c r="I37" s="1047"/>
      <c r="J37" s="1047"/>
      <c r="K37" s="1047"/>
    </row>
    <row r="38" spans="1:26" ht="20.100000000000001" customHeight="1">
      <c r="A38" s="292"/>
      <c r="B38" s="1065" t="s">
        <v>11</v>
      </c>
      <c r="C38" s="1066"/>
      <c r="D38" s="1067"/>
      <c r="E38" s="1065" t="s">
        <v>12</v>
      </c>
      <c r="F38" s="1066"/>
      <c r="G38" s="1066"/>
      <c r="H38" s="1066"/>
      <c r="I38" s="1066"/>
      <c r="J38" s="1066"/>
      <c r="K38" s="1066"/>
      <c r="L38" s="1066"/>
      <c r="M38" s="1066"/>
      <c r="N38" s="1066"/>
      <c r="O38" s="1066"/>
      <c r="P38" s="1066"/>
      <c r="Q38" s="1066"/>
      <c r="R38" s="1066"/>
      <c r="S38" s="1067"/>
      <c r="T38" s="1065" t="s">
        <v>13</v>
      </c>
      <c r="U38" s="1066"/>
      <c r="V38" s="1066"/>
      <c r="W38" s="1066"/>
      <c r="X38" s="1066"/>
      <c r="Y38" s="1067"/>
    </row>
    <row r="39" spans="1:26" ht="20.100000000000001" customHeight="1">
      <c r="A39" s="58" t="s">
        <v>90</v>
      </c>
      <c r="B39" s="1059">
        <v>0.92708333333333337</v>
      </c>
      <c r="C39" s="1060"/>
      <c r="D39" s="1061"/>
      <c r="E39" s="1062" t="str">
        <f>A44</f>
        <v>Aブロック１位</v>
      </c>
      <c r="F39" s="1063"/>
      <c r="G39" s="1063"/>
      <c r="H39" s="1063"/>
      <c r="I39" s="1063"/>
      <c r="J39" s="1064"/>
      <c r="K39" s="59"/>
      <c r="L39" s="60" t="s">
        <v>15</v>
      </c>
      <c r="M39" s="61"/>
      <c r="N39" s="1062" t="str">
        <f>A48</f>
        <v>Bブロック２位</v>
      </c>
      <c r="O39" s="1063"/>
      <c r="P39" s="1063"/>
      <c r="Q39" s="1063"/>
      <c r="R39" s="1063"/>
      <c r="S39" s="1064"/>
      <c r="T39" s="1062" t="s">
        <v>92</v>
      </c>
      <c r="U39" s="1063"/>
      <c r="V39" s="1063"/>
      <c r="W39" s="1063"/>
      <c r="X39" s="1063"/>
      <c r="Y39" s="1064"/>
    </row>
    <row r="40" spans="1:26" ht="20.100000000000001" customHeight="1">
      <c r="A40" s="292" t="s">
        <v>38</v>
      </c>
      <c r="B40" s="1059">
        <v>0.94097222222222221</v>
      </c>
      <c r="C40" s="1060"/>
      <c r="D40" s="1061"/>
      <c r="E40" s="1062" t="str">
        <f>A56</f>
        <v>Bブロック1位</v>
      </c>
      <c r="F40" s="1063"/>
      <c r="G40" s="1063"/>
      <c r="H40" s="1063"/>
      <c r="I40" s="1063"/>
      <c r="J40" s="1064"/>
      <c r="K40" s="59"/>
      <c r="L40" s="102" t="s">
        <v>15</v>
      </c>
      <c r="M40" s="61"/>
      <c r="N40" s="1062" t="str">
        <f>A52</f>
        <v>Aブロック2位</v>
      </c>
      <c r="O40" s="1063"/>
      <c r="P40" s="1063"/>
      <c r="Q40" s="1063"/>
      <c r="R40" s="1063"/>
      <c r="S40" s="1064"/>
      <c r="T40" s="1062" t="s">
        <v>93</v>
      </c>
      <c r="U40" s="1063"/>
      <c r="V40" s="1063"/>
      <c r="W40" s="1063"/>
      <c r="X40" s="1063"/>
      <c r="Y40" s="1064"/>
      <c r="Z40" s="293"/>
    </row>
    <row r="41" spans="1:26" ht="20.100000000000001" customHeight="1">
      <c r="A41" s="292" t="s">
        <v>32</v>
      </c>
      <c r="B41" s="1059">
        <v>0.95486111111111105</v>
      </c>
      <c r="C41" s="1060"/>
      <c r="D41" s="1061"/>
      <c r="E41" s="1062" t="str">
        <f>T39</f>
        <v>Aブロック3位</v>
      </c>
      <c r="F41" s="1063"/>
      <c r="G41" s="1063"/>
      <c r="H41" s="1063"/>
      <c r="I41" s="1063"/>
      <c r="J41" s="1064"/>
      <c r="K41" s="44"/>
      <c r="L41" s="102" t="s">
        <v>15</v>
      </c>
      <c r="M41" s="45"/>
      <c r="N41" s="1062" t="str">
        <f>T40</f>
        <v>Bブロック3位</v>
      </c>
      <c r="O41" s="1063"/>
      <c r="P41" s="1063"/>
      <c r="Q41" s="1063"/>
      <c r="R41" s="1063"/>
      <c r="S41" s="1064"/>
      <c r="T41" s="1062" t="s">
        <v>50</v>
      </c>
      <c r="U41" s="1063"/>
      <c r="V41" s="1063"/>
      <c r="W41" s="1063"/>
      <c r="X41" s="1063"/>
      <c r="Y41" s="1064"/>
    </row>
    <row r="42" spans="1:26" ht="20.100000000000001" customHeight="1">
      <c r="A42" s="292" t="s">
        <v>33</v>
      </c>
      <c r="B42" s="1059">
        <v>0.96875</v>
      </c>
      <c r="C42" s="1060"/>
      <c r="D42" s="1061"/>
      <c r="E42" s="1062" t="s">
        <v>268</v>
      </c>
      <c r="F42" s="1063"/>
      <c r="G42" s="1063"/>
      <c r="H42" s="1063"/>
      <c r="I42" s="1063"/>
      <c r="J42" s="1064"/>
      <c r="K42" s="59"/>
      <c r="L42" s="60" t="s">
        <v>55</v>
      </c>
      <c r="M42" s="61"/>
      <c r="N42" s="1062" t="s">
        <v>269</v>
      </c>
      <c r="O42" s="1063"/>
      <c r="P42" s="1063"/>
      <c r="Q42" s="1063"/>
      <c r="R42" s="1063"/>
      <c r="S42" s="1064"/>
      <c r="T42" s="1062" t="s">
        <v>51</v>
      </c>
      <c r="U42" s="1063"/>
      <c r="V42" s="1063"/>
      <c r="W42" s="1063"/>
      <c r="X42" s="1063"/>
      <c r="Y42" s="1064"/>
    </row>
    <row r="43" spans="1:26" ht="18" customHeight="1">
      <c r="A43" s="30"/>
    </row>
    <row r="44" spans="1:26" ht="15.95" customHeight="1">
      <c r="A44" s="48" t="s">
        <v>56</v>
      </c>
      <c r="N44" s="293"/>
    </row>
    <row r="45" spans="1:26" ht="15.95" customHeight="1">
      <c r="A45" s="636"/>
      <c r="B45" s="638"/>
      <c r="C45" s="123"/>
      <c r="D45" s="50"/>
      <c r="E45" s="291"/>
      <c r="I45" s="450" t="s">
        <v>267</v>
      </c>
      <c r="J45" s="448"/>
      <c r="K45" s="448"/>
      <c r="L45" s="448"/>
      <c r="M45" s="448"/>
      <c r="N45" s="448"/>
      <c r="O45" s="293"/>
      <c r="P45" s="293"/>
      <c r="S45" s="450" t="s">
        <v>266</v>
      </c>
    </row>
    <row r="46" spans="1:26" ht="15.95" customHeight="1">
      <c r="A46" s="639"/>
      <c r="B46" s="641"/>
      <c r="C46" s="106"/>
      <c r="D46" s="293"/>
      <c r="E46" s="106"/>
      <c r="F46" s="62"/>
      <c r="G46" s="62"/>
      <c r="H46" s="62"/>
      <c r="I46" s="175"/>
      <c r="J46" s="175"/>
      <c r="K46" s="175"/>
      <c r="L46" s="175"/>
      <c r="M46" s="175"/>
      <c r="N46" s="175"/>
      <c r="P46" s="293"/>
      <c r="Q46" s="293"/>
      <c r="R46" s="293"/>
      <c r="T46" s="62"/>
    </row>
    <row r="47" spans="1:26" ht="15.95" customHeight="1">
      <c r="A47" s="293"/>
      <c r="B47" s="293"/>
      <c r="C47" s="293"/>
      <c r="D47" s="564" t="s">
        <v>52</v>
      </c>
      <c r="E47" s="124"/>
      <c r="F47" s="125"/>
      <c r="G47" s="291"/>
      <c r="H47" s="293"/>
      <c r="I47" s="449"/>
      <c r="J47" s="449"/>
      <c r="K47" s="449"/>
      <c r="L47" s="449"/>
      <c r="M47" s="449"/>
      <c r="N47" s="449"/>
      <c r="O47" s="293"/>
      <c r="Q47" s="293"/>
      <c r="R47" s="293"/>
    </row>
    <row r="48" spans="1:26" ht="15.95" customHeight="1">
      <c r="A48" s="48" t="s">
        <v>57</v>
      </c>
      <c r="C48" s="293"/>
      <c r="D48" s="564"/>
      <c r="E48" s="293"/>
      <c r="F48" s="294"/>
      <c r="G48" s="126"/>
      <c r="H48" s="293"/>
      <c r="I48" s="1057"/>
      <c r="J48" s="1057"/>
      <c r="K48" s="1057"/>
      <c r="L48" s="1057"/>
      <c r="M48" s="1057"/>
      <c r="N48" s="1057"/>
      <c r="P48" s="293"/>
      <c r="Q48" s="293"/>
      <c r="S48" s="451" t="str">
        <f>T39</f>
        <v>Aブロック3位</v>
      </c>
      <c r="T48" s="447"/>
      <c r="U48" s="63"/>
    </row>
    <row r="49" spans="1:26" ht="15.95" customHeight="1">
      <c r="A49" s="636"/>
      <c r="B49" s="638"/>
      <c r="C49" s="123"/>
      <c r="D49" s="50"/>
      <c r="E49" s="106"/>
      <c r="F49" s="294"/>
      <c r="G49" s="293"/>
      <c r="H49" s="293"/>
      <c r="I49" s="1050" t="s">
        <v>53</v>
      </c>
      <c r="J49" s="1050"/>
      <c r="K49" s="1050"/>
      <c r="L49" s="1050"/>
      <c r="M49" s="1050"/>
      <c r="N49" s="1050"/>
      <c r="P49" s="293"/>
      <c r="S49" s="636"/>
      <c r="T49" s="637"/>
      <c r="U49" s="637"/>
      <c r="V49" s="637"/>
      <c r="W49" s="638"/>
      <c r="Z49" s="39"/>
    </row>
    <row r="50" spans="1:26" ht="15.95" customHeight="1">
      <c r="A50" s="639"/>
      <c r="B50" s="641"/>
      <c r="C50" s="106"/>
      <c r="D50" s="293"/>
      <c r="E50" s="291"/>
      <c r="F50" s="294"/>
      <c r="G50" s="293"/>
      <c r="H50" s="293"/>
      <c r="I50" s="1058"/>
      <c r="J50" s="1058"/>
      <c r="K50" s="1058"/>
      <c r="L50" s="1058"/>
      <c r="M50" s="1058"/>
      <c r="N50" s="1058"/>
      <c r="S50" s="639"/>
      <c r="T50" s="640"/>
      <c r="U50" s="640"/>
      <c r="V50" s="640"/>
      <c r="W50" s="641"/>
      <c r="X50" s="98"/>
      <c r="Y50" s="105"/>
    </row>
    <row r="51" spans="1:26" ht="15.95" customHeight="1">
      <c r="A51" s="114"/>
      <c r="B51" s="114"/>
      <c r="C51" s="114"/>
      <c r="D51" s="114"/>
      <c r="E51" s="114"/>
      <c r="F51" s="115"/>
      <c r="G51" s="65"/>
      <c r="H51" s="114"/>
      <c r="I51" s="1051"/>
      <c r="J51" s="1052"/>
      <c r="K51" s="1052"/>
      <c r="L51" s="1052"/>
      <c r="M51" s="1052"/>
      <c r="N51" s="1053"/>
      <c r="S51" s="452" t="str">
        <f>T40</f>
        <v>Bブロック3位</v>
      </c>
      <c r="X51" s="114"/>
      <c r="Y51" s="115"/>
    </row>
    <row r="52" spans="1:26" ht="15.95" customHeight="1">
      <c r="A52" s="48" t="s">
        <v>264</v>
      </c>
      <c r="C52" s="114"/>
      <c r="D52" s="114"/>
      <c r="E52" s="114"/>
      <c r="F52" s="114"/>
      <c r="G52" s="64"/>
      <c r="H52" s="98"/>
      <c r="I52" s="1054"/>
      <c r="J52" s="1055"/>
      <c r="K52" s="1055"/>
      <c r="L52" s="1055"/>
      <c r="M52" s="1055"/>
      <c r="N52" s="1056"/>
      <c r="Q52" s="114"/>
      <c r="S52" s="630"/>
      <c r="T52" s="631"/>
      <c r="U52" s="631"/>
      <c r="V52" s="631"/>
      <c r="W52" s="632"/>
      <c r="X52" s="50"/>
      <c r="Y52" s="49"/>
    </row>
    <row r="53" spans="1:26" ht="15.95" customHeight="1">
      <c r="A53" s="636"/>
      <c r="B53" s="638"/>
      <c r="C53" s="123"/>
      <c r="D53" s="50"/>
      <c r="E53" s="119"/>
      <c r="F53" s="114"/>
      <c r="G53" s="106"/>
      <c r="H53" s="114"/>
      <c r="S53" s="633"/>
      <c r="T53" s="634"/>
      <c r="U53" s="634"/>
      <c r="V53" s="634"/>
      <c r="W53" s="635"/>
      <c r="Z53" s="39"/>
    </row>
    <row r="54" spans="1:26" ht="15.95" customHeight="1">
      <c r="A54" s="639"/>
      <c r="B54" s="641"/>
      <c r="C54" s="106"/>
      <c r="D54" s="114"/>
      <c r="E54" s="106"/>
      <c r="F54" s="114"/>
      <c r="G54" s="106"/>
      <c r="H54" s="114"/>
      <c r="I54" s="114"/>
    </row>
    <row r="55" spans="1:26" ht="15.95" customHeight="1">
      <c r="A55" s="114"/>
      <c r="B55" s="114"/>
      <c r="C55" s="114"/>
      <c r="D55" s="563" t="s">
        <v>54</v>
      </c>
      <c r="E55" s="106"/>
      <c r="F55" s="114"/>
      <c r="G55" s="65"/>
      <c r="H55" s="114"/>
      <c r="I55" s="31"/>
      <c r="J55" s="31"/>
      <c r="K55" s="31"/>
      <c r="L55" s="31"/>
      <c r="M55" s="31"/>
      <c r="N55" s="31"/>
      <c r="O55" s="31"/>
      <c r="P55" s="31"/>
      <c r="Q55" s="31"/>
      <c r="R55" s="31"/>
    </row>
    <row r="56" spans="1:26" ht="15.95" customHeight="1">
      <c r="A56" s="48" t="s">
        <v>265</v>
      </c>
      <c r="C56" s="114"/>
      <c r="D56" s="563"/>
      <c r="E56" s="104"/>
      <c r="F56" s="98"/>
      <c r="G56" s="39"/>
      <c r="I56" s="31"/>
      <c r="J56" s="31"/>
      <c r="K56" s="31"/>
      <c r="L56" s="31"/>
      <c r="M56" s="31"/>
      <c r="N56" s="31"/>
      <c r="O56" s="31"/>
      <c r="P56" s="31"/>
      <c r="Q56" s="31"/>
      <c r="R56" s="31"/>
    </row>
    <row r="57" spans="1:26" ht="15.95" customHeight="1">
      <c r="A57" s="636"/>
      <c r="B57" s="638"/>
      <c r="C57" s="106"/>
      <c r="D57" s="114"/>
      <c r="E57" s="106"/>
      <c r="F57" s="114"/>
      <c r="I57" s="31"/>
      <c r="J57" s="31"/>
      <c r="K57" s="31"/>
      <c r="L57" s="31"/>
      <c r="M57" s="31"/>
      <c r="N57" s="31"/>
      <c r="O57" s="31"/>
      <c r="P57" s="31"/>
      <c r="Q57" s="31"/>
      <c r="R57" s="31"/>
    </row>
    <row r="58" spans="1:26" ht="15.95" customHeight="1">
      <c r="A58" s="639"/>
      <c r="B58" s="641"/>
      <c r="C58" s="104"/>
      <c r="D58" s="98"/>
      <c r="E58" s="39"/>
      <c r="I58" s="31"/>
      <c r="J58" s="31"/>
      <c r="K58" s="31"/>
      <c r="L58" s="31"/>
      <c r="M58" s="31"/>
      <c r="N58" s="31"/>
      <c r="O58" s="31"/>
      <c r="P58" s="31"/>
      <c r="Q58" s="31"/>
      <c r="R58" s="31"/>
    </row>
    <row r="59" spans="1:26" ht="15.95" customHeight="1"/>
    <row r="60" spans="1:26" ht="18" customHeight="1">
      <c r="M60" s="114"/>
      <c r="N60" s="114"/>
    </row>
    <row r="61" spans="1:26" ht="18" customHeight="1">
      <c r="I61" s="114"/>
      <c r="P61" s="114"/>
    </row>
    <row r="63" spans="1:26">
      <c r="M63" s="114"/>
    </row>
  </sheetData>
  <mergeCells count="145">
    <mergeCell ref="A1:Z1"/>
    <mergeCell ref="A2:Z2"/>
    <mergeCell ref="J5:Q5"/>
    <mergeCell ref="S5:Z5"/>
    <mergeCell ref="J6:Q6"/>
    <mergeCell ref="S6:Z6"/>
    <mergeCell ref="B12:D12"/>
    <mergeCell ref="E12:J12"/>
    <mergeCell ref="N12:S12"/>
    <mergeCell ref="T12:Y12"/>
    <mergeCell ref="B13:D13"/>
    <mergeCell ref="E13:J13"/>
    <mergeCell ref="N13:S13"/>
    <mergeCell ref="T13:Y13"/>
    <mergeCell ref="J7:Q7"/>
    <mergeCell ref="S7:Z7"/>
    <mergeCell ref="J8:Q8"/>
    <mergeCell ref="S8:Z8"/>
    <mergeCell ref="A10:K10"/>
    <mergeCell ref="B11:D11"/>
    <mergeCell ref="E11:S11"/>
    <mergeCell ref="T11:Y11"/>
    <mergeCell ref="T16:Y16"/>
    <mergeCell ref="B17:D17"/>
    <mergeCell ref="E17:J17"/>
    <mergeCell ref="N17:S17"/>
    <mergeCell ref="T17:Y17"/>
    <mergeCell ref="B14:D14"/>
    <mergeCell ref="E14:J14"/>
    <mergeCell ref="N14:S14"/>
    <mergeCell ref="T14:Y14"/>
    <mergeCell ref="B15:D15"/>
    <mergeCell ref="E15:J15"/>
    <mergeCell ref="N15:S15"/>
    <mergeCell ref="T15:Y15"/>
    <mergeCell ref="B19:D19"/>
    <mergeCell ref="E19:G19"/>
    <mergeCell ref="H19:J19"/>
    <mergeCell ref="B20:D20"/>
    <mergeCell ref="E20:G20"/>
    <mergeCell ref="H20:J20"/>
    <mergeCell ref="B16:D16"/>
    <mergeCell ref="E16:J16"/>
    <mergeCell ref="N16:S16"/>
    <mergeCell ref="K20:M20"/>
    <mergeCell ref="N20:P20"/>
    <mergeCell ref="Q20:S20"/>
    <mergeCell ref="T20:V20"/>
    <mergeCell ref="W20:Y20"/>
    <mergeCell ref="A21:A22"/>
    <mergeCell ref="B21:D22"/>
    <mergeCell ref="E21:G21"/>
    <mergeCell ref="H21:J21"/>
    <mergeCell ref="K21:M22"/>
    <mergeCell ref="N21:P22"/>
    <mergeCell ref="Q21:S22"/>
    <mergeCell ref="T21:V22"/>
    <mergeCell ref="W21:Y22"/>
    <mergeCell ref="A23:A24"/>
    <mergeCell ref="B23:D23"/>
    <mergeCell ref="E23:G24"/>
    <mergeCell ref="H23:J23"/>
    <mergeCell ref="K23:M24"/>
    <mergeCell ref="N23:P24"/>
    <mergeCell ref="Q23:S24"/>
    <mergeCell ref="T23:V24"/>
    <mergeCell ref="W23:Y24"/>
    <mergeCell ref="A25:A26"/>
    <mergeCell ref="B25:D25"/>
    <mergeCell ref="E25:G25"/>
    <mergeCell ref="H25:J26"/>
    <mergeCell ref="K25:M26"/>
    <mergeCell ref="N25:P26"/>
    <mergeCell ref="Q25:S26"/>
    <mergeCell ref="T25:V26"/>
    <mergeCell ref="W25:Y26"/>
    <mergeCell ref="B28:D28"/>
    <mergeCell ref="E28:G28"/>
    <mergeCell ref="H28:J28"/>
    <mergeCell ref="B29:D29"/>
    <mergeCell ref="E29:G29"/>
    <mergeCell ref="H29:J29"/>
    <mergeCell ref="K29:M29"/>
    <mergeCell ref="N29:P29"/>
    <mergeCell ref="Q29:S29"/>
    <mergeCell ref="T32:V33"/>
    <mergeCell ref="A37:K37"/>
    <mergeCell ref="T29:V29"/>
    <mergeCell ref="W29:Y29"/>
    <mergeCell ref="A30:A31"/>
    <mergeCell ref="B30:D31"/>
    <mergeCell ref="E30:G30"/>
    <mergeCell ref="H30:J30"/>
    <mergeCell ref="K30:M31"/>
    <mergeCell ref="N30:P31"/>
    <mergeCell ref="Q30:S31"/>
    <mergeCell ref="T30:V31"/>
    <mergeCell ref="W30:Y31"/>
    <mergeCell ref="B38:D38"/>
    <mergeCell ref="E38:S38"/>
    <mergeCell ref="T38:Y38"/>
    <mergeCell ref="B39:D39"/>
    <mergeCell ref="E39:J39"/>
    <mergeCell ref="N39:S39"/>
    <mergeCell ref="T39:Y39"/>
    <mergeCell ref="W32:Y33"/>
    <mergeCell ref="A34:A35"/>
    <mergeCell ref="B34:D34"/>
    <mergeCell ref="E34:G34"/>
    <mergeCell ref="H34:J35"/>
    <mergeCell ref="K34:M35"/>
    <mergeCell ref="N34:P35"/>
    <mergeCell ref="Q34:S35"/>
    <mergeCell ref="T34:V35"/>
    <mergeCell ref="W34:Y35"/>
    <mergeCell ref="A32:A33"/>
    <mergeCell ref="B32:D32"/>
    <mergeCell ref="E32:G33"/>
    <mergeCell ref="H32:J32"/>
    <mergeCell ref="K32:M33"/>
    <mergeCell ref="N32:P33"/>
    <mergeCell ref="Q32:S33"/>
    <mergeCell ref="B42:D42"/>
    <mergeCell ref="E42:J42"/>
    <mergeCell ref="N42:S42"/>
    <mergeCell ref="T42:Y42"/>
    <mergeCell ref="A45:B46"/>
    <mergeCell ref="B40:D40"/>
    <mergeCell ref="E40:J40"/>
    <mergeCell ref="N40:S40"/>
    <mergeCell ref="T40:Y40"/>
    <mergeCell ref="B41:D41"/>
    <mergeCell ref="E41:J41"/>
    <mergeCell ref="N41:S41"/>
    <mergeCell ref="T41:Y41"/>
    <mergeCell ref="I51:N52"/>
    <mergeCell ref="S52:W53"/>
    <mergeCell ref="A53:B54"/>
    <mergeCell ref="D55:D56"/>
    <mergeCell ref="A57:B58"/>
    <mergeCell ref="D47:D48"/>
    <mergeCell ref="I48:N48"/>
    <mergeCell ref="A49:B50"/>
    <mergeCell ref="I49:N50"/>
    <mergeCell ref="S49:W50"/>
  </mergeCells>
  <phoneticPr fontId="2"/>
  <printOptions horizontalCentered="1" verticalCentered="1"/>
  <pageMargins left="0.31496062992125984" right="0.31496062992125984" top="0.15748031496062992" bottom="0.15748031496062992" header="0.31496062992125984" footer="0.31496062992125984"/>
  <pageSetup paperSize="9" scale="86" orientation="portrait" r:id="rId1"/>
  <colBreaks count="1" manualBreakCount="1">
    <brk id="26" max="58" man="1"/>
  </colBreaks>
  <drawing r:id="rId2"/>
</worksheet>
</file>

<file path=xl/worksheets/sheet12.xml><?xml version="1.0" encoding="utf-8"?>
<worksheet xmlns="http://schemas.openxmlformats.org/spreadsheetml/2006/main" xmlns:r="http://schemas.openxmlformats.org/officeDocument/2006/relationships">
  <dimension ref="A1:IV60"/>
  <sheetViews>
    <sheetView topLeftCell="A4" zoomScaleNormal="100" workbookViewId="0">
      <selection activeCell="Y20" sqref="Y20"/>
    </sheetView>
  </sheetViews>
  <sheetFormatPr defaultRowHeight="13.5"/>
  <cols>
    <col min="1" max="46" width="3.625" style="108" customWidth="1"/>
    <col min="47" max="256" width="9" style="108"/>
    <col min="257" max="302" width="3.625" style="108" customWidth="1"/>
    <col min="303" max="512" width="9" style="108"/>
    <col min="513" max="558" width="3.625" style="108" customWidth="1"/>
    <col min="559" max="768" width="9" style="108"/>
    <col min="769" max="814" width="3.625" style="108" customWidth="1"/>
    <col min="815" max="1024" width="9" style="108"/>
    <col min="1025" max="1070" width="3.625" style="108" customWidth="1"/>
    <col min="1071" max="1280" width="9" style="108"/>
    <col min="1281" max="1326" width="3.625" style="108" customWidth="1"/>
    <col min="1327" max="1536" width="9" style="108"/>
    <col min="1537" max="1582" width="3.625" style="108" customWidth="1"/>
    <col min="1583" max="1792" width="9" style="108"/>
    <col min="1793" max="1838" width="3.625" style="108" customWidth="1"/>
    <col min="1839" max="2048" width="9" style="108"/>
    <col min="2049" max="2094" width="3.625" style="108" customWidth="1"/>
    <col min="2095" max="2304" width="9" style="108"/>
    <col min="2305" max="2350" width="3.625" style="108" customWidth="1"/>
    <col min="2351" max="2560" width="9" style="108"/>
    <col min="2561" max="2606" width="3.625" style="108" customWidth="1"/>
    <col min="2607" max="2816" width="9" style="108"/>
    <col min="2817" max="2862" width="3.625" style="108" customWidth="1"/>
    <col min="2863" max="3072" width="9" style="108"/>
    <col min="3073" max="3118" width="3.625" style="108" customWidth="1"/>
    <col min="3119" max="3328" width="9" style="108"/>
    <col min="3329" max="3374" width="3.625" style="108" customWidth="1"/>
    <col min="3375" max="3584" width="9" style="108"/>
    <col min="3585" max="3630" width="3.625" style="108" customWidth="1"/>
    <col min="3631" max="3840" width="9" style="108"/>
    <col min="3841" max="3886" width="3.625" style="108" customWidth="1"/>
    <col min="3887" max="4096" width="9" style="108"/>
    <col min="4097" max="4142" width="3.625" style="108" customWidth="1"/>
    <col min="4143" max="4352" width="9" style="108"/>
    <col min="4353" max="4398" width="3.625" style="108" customWidth="1"/>
    <col min="4399" max="4608" width="9" style="108"/>
    <col min="4609" max="4654" width="3.625" style="108" customWidth="1"/>
    <col min="4655" max="4864" width="9" style="108"/>
    <col min="4865" max="4910" width="3.625" style="108" customWidth="1"/>
    <col min="4911" max="5120" width="9" style="108"/>
    <col min="5121" max="5166" width="3.625" style="108" customWidth="1"/>
    <col min="5167" max="5376" width="9" style="108"/>
    <col min="5377" max="5422" width="3.625" style="108" customWidth="1"/>
    <col min="5423" max="5632" width="9" style="108"/>
    <col min="5633" max="5678" width="3.625" style="108" customWidth="1"/>
    <col min="5679" max="5888" width="9" style="108"/>
    <col min="5889" max="5934" width="3.625" style="108" customWidth="1"/>
    <col min="5935" max="6144" width="9" style="108"/>
    <col min="6145" max="6190" width="3.625" style="108" customWidth="1"/>
    <col min="6191" max="6400" width="9" style="108"/>
    <col min="6401" max="6446" width="3.625" style="108" customWidth="1"/>
    <col min="6447" max="6656" width="9" style="108"/>
    <col min="6657" max="6702" width="3.625" style="108" customWidth="1"/>
    <col min="6703" max="6912" width="9" style="108"/>
    <col min="6913" max="6958" width="3.625" style="108" customWidth="1"/>
    <col min="6959" max="7168" width="9" style="108"/>
    <col min="7169" max="7214" width="3.625" style="108" customWidth="1"/>
    <col min="7215" max="7424" width="9" style="108"/>
    <col min="7425" max="7470" width="3.625" style="108" customWidth="1"/>
    <col min="7471" max="7680" width="9" style="108"/>
    <col min="7681" max="7726" width="3.625" style="108" customWidth="1"/>
    <col min="7727" max="7936" width="9" style="108"/>
    <col min="7937" max="7982" width="3.625" style="108" customWidth="1"/>
    <col min="7983" max="8192" width="9" style="108"/>
    <col min="8193" max="8238" width="3.625" style="108" customWidth="1"/>
    <col min="8239" max="8448" width="9" style="108"/>
    <col min="8449" max="8494" width="3.625" style="108" customWidth="1"/>
    <col min="8495" max="8704" width="9" style="108"/>
    <col min="8705" max="8750" width="3.625" style="108" customWidth="1"/>
    <col min="8751" max="8960" width="9" style="108"/>
    <col min="8961" max="9006" width="3.625" style="108" customWidth="1"/>
    <col min="9007" max="9216" width="9" style="108"/>
    <col min="9217" max="9262" width="3.625" style="108" customWidth="1"/>
    <col min="9263" max="9472" width="9" style="108"/>
    <col min="9473" max="9518" width="3.625" style="108" customWidth="1"/>
    <col min="9519" max="9728" width="9" style="108"/>
    <col min="9729" max="9774" width="3.625" style="108" customWidth="1"/>
    <col min="9775" max="9984" width="9" style="108"/>
    <col min="9985" max="10030" width="3.625" style="108" customWidth="1"/>
    <col min="10031" max="10240" width="9" style="108"/>
    <col min="10241" max="10286" width="3.625" style="108" customWidth="1"/>
    <col min="10287" max="10496" width="9" style="108"/>
    <col min="10497" max="10542" width="3.625" style="108" customWidth="1"/>
    <col min="10543" max="10752" width="9" style="108"/>
    <col min="10753" max="10798" width="3.625" style="108" customWidth="1"/>
    <col min="10799" max="11008" width="9" style="108"/>
    <col min="11009" max="11054" width="3.625" style="108" customWidth="1"/>
    <col min="11055" max="11264" width="9" style="108"/>
    <col min="11265" max="11310" width="3.625" style="108" customWidth="1"/>
    <col min="11311" max="11520" width="9" style="108"/>
    <col min="11521" max="11566" width="3.625" style="108" customWidth="1"/>
    <col min="11567" max="11776" width="9" style="108"/>
    <col min="11777" max="11822" width="3.625" style="108" customWidth="1"/>
    <col min="11823" max="12032" width="9" style="108"/>
    <col min="12033" max="12078" width="3.625" style="108" customWidth="1"/>
    <col min="12079" max="12288" width="9" style="108"/>
    <col min="12289" max="12334" width="3.625" style="108" customWidth="1"/>
    <col min="12335" max="12544" width="9" style="108"/>
    <col min="12545" max="12590" width="3.625" style="108" customWidth="1"/>
    <col min="12591" max="12800" width="9" style="108"/>
    <col min="12801" max="12846" width="3.625" style="108" customWidth="1"/>
    <col min="12847" max="13056" width="9" style="108"/>
    <col min="13057" max="13102" width="3.625" style="108" customWidth="1"/>
    <col min="13103" max="13312" width="9" style="108"/>
    <col min="13313" max="13358" width="3.625" style="108" customWidth="1"/>
    <col min="13359" max="13568" width="9" style="108"/>
    <col min="13569" max="13614" width="3.625" style="108" customWidth="1"/>
    <col min="13615" max="13824" width="9" style="108"/>
    <col min="13825" max="13870" width="3.625" style="108" customWidth="1"/>
    <col min="13871" max="14080" width="9" style="108"/>
    <col min="14081" max="14126" width="3.625" style="108" customWidth="1"/>
    <col min="14127" max="14336" width="9" style="108"/>
    <col min="14337" max="14382" width="3.625" style="108" customWidth="1"/>
    <col min="14383" max="14592" width="9" style="108"/>
    <col min="14593" max="14638" width="3.625" style="108" customWidth="1"/>
    <col min="14639" max="14848" width="9" style="108"/>
    <col min="14849" max="14894" width="3.625" style="108" customWidth="1"/>
    <col min="14895" max="15104" width="9" style="108"/>
    <col min="15105" max="15150" width="3.625" style="108" customWidth="1"/>
    <col min="15151" max="15360" width="9" style="108"/>
    <col min="15361" max="15406" width="3.625" style="108" customWidth="1"/>
    <col min="15407" max="15616" width="9" style="108"/>
    <col min="15617" max="15662" width="3.625" style="108" customWidth="1"/>
    <col min="15663" max="15872" width="9" style="108"/>
    <col min="15873" max="15918" width="3.625" style="108" customWidth="1"/>
    <col min="15919" max="16128" width="9" style="108"/>
    <col min="16129" max="16174" width="3.625" style="108" customWidth="1"/>
    <col min="16175" max="16384" width="9" style="108"/>
  </cols>
  <sheetData>
    <row r="1" spans="1:256" ht="60" customHeight="1">
      <c r="A1" s="1153" t="s">
        <v>150</v>
      </c>
      <c r="B1" s="1153"/>
      <c r="C1" s="1153"/>
      <c r="D1" s="1153"/>
      <c r="E1" s="1153"/>
      <c r="F1" s="1153"/>
      <c r="G1" s="1153"/>
      <c r="H1" s="1153"/>
      <c r="I1" s="1153"/>
      <c r="J1" s="1153"/>
      <c r="K1" s="1153"/>
      <c r="L1" s="1153"/>
      <c r="M1" s="1153"/>
      <c r="N1" s="1153"/>
      <c r="O1" s="1153"/>
      <c r="P1" s="1153"/>
      <c r="Q1" s="1153"/>
      <c r="R1" s="1153"/>
      <c r="S1" s="1153"/>
      <c r="T1" s="1153"/>
      <c r="U1" s="1153"/>
      <c r="V1" s="1153"/>
      <c r="W1" s="1153"/>
      <c r="X1" s="1153"/>
      <c r="Y1" s="1153"/>
      <c r="Z1" s="1153"/>
      <c r="AA1" s="1153"/>
      <c r="AB1" s="1153"/>
      <c r="AC1" s="1153"/>
      <c r="AD1" s="1153"/>
      <c r="AE1" s="1153"/>
      <c r="AF1" s="1153"/>
      <c r="AG1" s="1153"/>
      <c r="AH1" s="1153"/>
      <c r="AI1" s="1153"/>
      <c r="AJ1" s="1153"/>
      <c r="AK1" s="1153"/>
      <c r="AL1" s="1153"/>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pans="1:256" ht="17.25">
      <c r="A2" s="1154" t="s">
        <v>100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256" ht="9" customHeight="1">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27"/>
      <c r="AG3" s="27"/>
      <c r="AH3" s="27"/>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spans="1:256" ht="27" customHeight="1">
      <c r="A4" s="173" t="s">
        <v>9</v>
      </c>
      <c r="B4" s="173"/>
      <c r="C4" s="173"/>
      <c r="D4" s="173"/>
      <c r="E4" s="173"/>
      <c r="F4" s="173"/>
      <c r="G4" s="173"/>
      <c r="H4" s="173"/>
      <c r="I4" s="173"/>
      <c r="J4" s="174"/>
      <c r="K4" s="175" t="s">
        <v>101</v>
      </c>
      <c r="L4" s="173"/>
      <c r="M4" s="173"/>
      <c r="N4" s="173"/>
      <c r="O4" s="173"/>
      <c r="P4" s="173"/>
      <c r="Q4" s="173"/>
      <c r="R4" s="173"/>
      <c r="S4" s="173"/>
      <c r="T4" s="173"/>
      <c r="U4" s="173"/>
      <c r="V4" s="173"/>
      <c r="W4" s="173"/>
      <c r="X4" s="173"/>
      <c r="Y4" s="173"/>
      <c r="Z4" s="173"/>
      <c r="AA4" s="173"/>
      <c r="AB4" s="176"/>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row>
    <row r="5" spans="1:256" ht="27" customHeight="1">
      <c r="A5" s="1148">
        <v>0.84375</v>
      </c>
      <c r="B5" s="1148"/>
      <c r="C5" s="1148"/>
      <c r="D5" s="170" t="s">
        <v>102</v>
      </c>
      <c r="E5" s="173"/>
      <c r="F5" s="173"/>
      <c r="G5" s="173"/>
      <c r="H5" s="173"/>
      <c r="I5" s="173"/>
      <c r="J5" s="174"/>
      <c r="K5" s="1155" t="s">
        <v>136</v>
      </c>
      <c r="L5" s="1156"/>
      <c r="M5" s="1156"/>
      <c r="N5" s="1156"/>
      <c r="O5" s="1156"/>
      <c r="P5" s="1157"/>
      <c r="Q5" s="1149" t="s">
        <v>137</v>
      </c>
      <c r="R5" s="1150"/>
      <c r="S5" s="1150"/>
      <c r="T5" s="1150"/>
      <c r="U5" s="1150"/>
      <c r="V5" s="1151"/>
      <c r="W5" s="1149" t="s">
        <v>138</v>
      </c>
      <c r="X5" s="1150"/>
      <c r="Y5" s="1150"/>
      <c r="Z5" s="1150"/>
      <c r="AA5" s="1150"/>
      <c r="AB5" s="1151"/>
      <c r="AC5" s="1149" t="s">
        <v>139</v>
      </c>
      <c r="AD5" s="1150"/>
      <c r="AE5" s="1150"/>
      <c r="AF5" s="1150"/>
      <c r="AG5" s="1150"/>
      <c r="AH5" s="1151"/>
      <c r="AI5" s="174"/>
      <c r="AJ5" s="174"/>
      <c r="AK5" s="174"/>
      <c r="AL5" s="174"/>
      <c r="AM5" s="174"/>
      <c r="AN5" s="174"/>
      <c r="AO5" s="170"/>
      <c r="AP5" s="177"/>
      <c r="AQ5" s="178"/>
      <c r="AR5" s="178"/>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row>
    <row r="6" spans="1:256" ht="27" customHeight="1">
      <c r="A6" s="1148">
        <v>0.84722222222222221</v>
      </c>
      <c r="B6" s="1148"/>
      <c r="C6" s="1148"/>
      <c r="D6" s="170" t="s">
        <v>103</v>
      </c>
      <c r="E6" s="173"/>
      <c r="F6" s="173"/>
      <c r="G6" s="173"/>
      <c r="H6" s="173"/>
      <c r="I6" s="173"/>
      <c r="J6" s="174"/>
      <c r="K6" s="1149" t="s">
        <v>141</v>
      </c>
      <c r="L6" s="1150"/>
      <c r="M6" s="1150"/>
      <c r="N6" s="1150"/>
      <c r="O6" s="1150"/>
      <c r="P6" s="1151"/>
      <c r="Q6" s="1149" t="s">
        <v>142</v>
      </c>
      <c r="R6" s="1150"/>
      <c r="S6" s="1150"/>
      <c r="T6" s="1150"/>
      <c r="U6" s="1150"/>
      <c r="V6" s="1151"/>
      <c r="W6" s="1149" t="s">
        <v>143</v>
      </c>
      <c r="X6" s="1150"/>
      <c r="Y6" s="1150"/>
      <c r="Z6" s="1150"/>
      <c r="AA6" s="1150"/>
      <c r="AB6" s="1151"/>
      <c r="AC6" s="179"/>
      <c r="AD6" s="180"/>
      <c r="AE6" s="180"/>
      <c r="AF6" s="180"/>
      <c r="AG6" s="174"/>
      <c r="AH6" s="174"/>
      <c r="AI6" s="174"/>
      <c r="AJ6" s="174"/>
      <c r="AK6" s="174"/>
      <c r="AL6" s="174"/>
      <c r="AM6" s="174"/>
      <c r="AN6" s="174"/>
      <c r="AO6" s="170"/>
      <c r="AP6" s="181"/>
      <c r="AQ6" s="178"/>
      <c r="AR6" s="178"/>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row>
    <row r="7" spans="1:256" ht="27" customHeight="1">
      <c r="A7" s="1148">
        <v>0.85416666666666663</v>
      </c>
      <c r="B7" s="1148"/>
      <c r="C7" s="1148"/>
      <c r="D7" s="170" t="s">
        <v>46</v>
      </c>
      <c r="E7" s="173"/>
      <c r="F7" s="173"/>
      <c r="G7" s="173"/>
      <c r="H7" s="173"/>
      <c r="I7" s="173"/>
      <c r="J7" s="174"/>
      <c r="K7" s="174"/>
      <c r="L7" s="174"/>
      <c r="M7" s="174"/>
      <c r="N7" s="174"/>
      <c r="O7" s="174"/>
      <c r="P7" s="174"/>
      <c r="Q7" s="174"/>
      <c r="R7" s="174"/>
      <c r="S7" s="174"/>
      <c r="T7" s="174"/>
      <c r="U7" s="174"/>
      <c r="V7" s="173"/>
      <c r="W7" s="173"/>
      <c r="X7" s="173"/>
      <c r="Y7" s="173"/>
      <c r="Z7" s="173"/>
      <c r="AA7" s="173"/>
      <c r="AB7" s="174"/>
      <c r="AC7" s="174"/>
      <c r="AD7" s="174"/>
      <c r="AE7" s="174"/>
      <c r="AF7" s="170"/>
      <c r="AG7" s="170"/>
      <c r="AH7" s="174"/>
      <c r="AI7" s="174"/>
      <c r="AJ7" s="174"/>
      <c r="AK7" s="174"/>
      <c r="AL7" s="174"/>
      <c r="AM7" s="174"/>
      <c r="AN7" s="174"/>
      <c r="AO7" s="170"/>
      <c r="AP7" s="178"/>
      <c r="AQ7" s="178"/>
      <c r="AR7" s="178"/>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ht="27" customHeight="1">
      <c r="A8" s="1148">
        <v>0.97916666666666663</v>
      </c>
      <c r="B8" s="1152"/>
      <c r="C8" s="1152"/>
      <c r="D8" s="170" t="s">
        <v>47</v>
      </c>
      <c r="E8" s="173"/>
      <c r="F8" s="173"/>
      <c r="G8" s="173"/>
      <c r="H8" s="173"/>
      <c r="I8" s="173"/>
      <c r="J8" s="174"/>
      <c r="K8" s="174"/>
      <c r="L8" s="174"/>
      <c r="M8" s="174"/>
      <c r="N8" s="174"/>
      <c r="O8" s="174"/>
      <c r="P8" s="173"/>
      <c r="Q8" s="182" t="s">
        <v>104</v>
      </c>
      <c r="R8" s="173"/>
      <c r="S8" s="173"/>
      <c r="T8" s="173"/>
      <c r="U8" s="173"/>
      <c r="V8" s="173"/>
      <c r="W8" s="173"/>
      <c r="X8" s="173"/>
      <c r="Y8" s="173"/>
      <c r="Z8" s="173"/>
      <c r="AA8" s="173"/>
      <c r="AB8" s="174"/>
      <c r="AC8" s="174"/>
      <c r="AD8" s="174"/>
      <c r="AE8" s="174"/>
      <c r="AF8" s="174"/>
      <c r="AG8" s="174"/>
      <c r="AH8" s="174"/>
      <c r="AI8" s="174"/>
      <c r="AJ8" s="174"/>
      <c r="AK8" s="174"/>
      <c r="AL8" s="174"/>
      <c r="AM8" s="174"/>
      <c r="AN8" s="174"/>
      <c r="AO8" s="170"/>
      <c r="AP8" s="178"/>
      <c r="AQ8" s="178"/>
      <c r="AR8" s="178"/>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row>
    <row r="9" spans="1:256" ht="21.75" customHeight="1">
      <c r="A9" s="170"/>
      <c r="B9" s="170"/>
      <c r="C9" s="170"/>
      <c r="D9" s="170"/>
      <c r="E9" s="173"/>
      <c r="F9" s="173"/>
      <c r="G9" s="173"/>
      <c r="H9" s="173"/>
      <c r="I9" s="173"/>
      <c r="J9" s="174"/>
      <c r="K9" s="174"/>
      <c r="L9" s="174"/>
      <c r="M9" s="174"/>
      <c r="N9" s="174"/>
      <c r="O9" s="174"/>
      <c r="P9" s="173"/>
      <c r="Q9" s="173"/>
      <c r="R9" s="173"/>
      <c r="S9" s="173"/>
      <c r="T9" s="173"/>
      <c r="U9" s="173"/>
      <c r="V9" s="173"/>
      <c r="W9" s="173"/>
      <c r="X9" s="173"/>
      <c r="Y9" s="173"/>
      <c r="Z9" s="173"/>
      <c r="AA9" s="173"/>
      <c r="AB9" s="174"/>
      <c r="AC9" s="174"/>
      <c r="AD9" s="174"/>
      <c r="AE9" s="174"/>
      <c r="AF9" s="174"/>
      <c r="AG9" s="174"/>
      <c r="AH9" s="174"/>
      <c r="AI9" s="174"/>
      <c r="AJ9" s="174"/>
      <c r="AK9" s="174"/>
      <c r="AL9" s="174"/>
      <c r="AM9" s="174"/>
      <c r="AN9" s="174"/>
      <c r="AO9" s="170"/>
      <c r="AP9" s="178"/>
      <c r="AQ9" s="178"/>
      <c r="AR9" s="178"/>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row>
    <row r="10" spans="1:256" ht="27.75" customHeight="1" thickBot="1">
      <c r="A10" s="183" t="s">
        <v>105</v>
      </c>
      <c r="B10" s="174"/>
      <c r="C10" s="174"/>
      <c r="D10" s="174"/>
      <c r="E10" s="184" t="s">
        <v>106</v>
      </c>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0"/>
      <c r="AP10" s="178"/>
      <c r="AQ10" s="178"/>
      <c r="AR10" s="178"/>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row>
    <row r="11" spans="1:256" ht="21" customHeight="1" thickBot="1">
      <c r="A11" s="185"/>
      <c r="B11" s="186"/>
      <c r="C11" s="186"/>
      <c r="D11" s="186"/>
      <c r="E11" s="186"/>
      <c r="F11" s="186"/>
      <c r="G11" s="186"/>
      <c r="H11" s="186"/>
      <c r="I11" s="1158" t="s">
        <v>95</v>
      </c>
      <c r="J11" s="1159"/>
      <c r="K11" s="1159"/>
      <c r="L11" s="1159"/>
      <c r="M11" s="1159"/>
      <c r="N11" s="1159"/>
      <c r="O11" s="1159"/>
      <c r="P11" s="1159"/>
      <c r="Q11" s="1159"/>
      <c r="R11" s="1159"/>
      <c r="S11" s="1159"/>
      <c r="T11" s="1159"/>
      <c r="U11" s="1159"/>
      <c r="V11" s="1159"/>
      <c r="W11" s="1160"/>
      <c r="X11" s="1161" t="s">
        <v>107</v>
      </c>
      <c r="Y11" s="1162"/>
      <c r="Z11" s="1162"/>
      <c r="AA11" s="1162"/>
      <c r="AB11" s="1162"/>
      <c r="AC11" s="1162"/>
      <c r="AD11" s="1162"/>
      <c r="AE11" s="1162"/>
      <c r="AF11" s="1162"/>
      <c r="AG11" s="1162"/>
      <c r="AH11" s="1162"/>
      <c r="AI11" s="1162"/>
      <c r="AJ11" s="1162"/>
      <c r="AK11" s="1162"/>
      <c r="AL11" s="1163"/>
      <c r="AM11" s="174"/>
      <c r="AN11" s="174"/>
      <c r="AO11" s="170"/>
      <c r="AP11" s="178"/>
      <c r="AQ11" s="178"/>
      <c r="AR11" s="178"/>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row>
    <row r="12" spans="1:256" ht="22.5" customHeight="1">
      <c r="A12" s="1142" t="s">
        <v>108</v>
      </c>
      <c r="B12" s="1143"/>
      <c r="C12" s="1143"/>
      <c r="D12" s="1143"/>
      <c r="E12" s="1144"/>
      <c r="F12" s="1145" t="s">
        <v>109</v>
      </c>
      <c r="G12" s="1145"/>
      <c r="H12" s="1145"/>
      <c r="I12" s="1146" t="s">
        <v>12</v>
      </c>
      <c r="J12" s="1143"/>
      <c r="K12" s="1143"/>
      <c r="L12" s="1143"/>
      <c r="M12" s="1143"/>
      <c r="N12" s="1143"/>
      <c r="O12" s="1143"/>
      <c r="P12" s="1143"/>
      <c r="Q12" s="1143"/>
      <c r="R12" s="1143"/>
      <c r="S12" s="1143"/>
      <c r="T12" s="1146" t="s">
        <v>110</v>
      </c>
      <c r="U12" s="1143"/>
      <c r="V12" s="1143"/>
      <c r="W12" s="1143"/>
      <c r="X12" s="1142" t="s">
        <v>12</v>
      </c>
      <c r="Y12" s="1143"/>
      <c r="Z12" s="1143"/>
      <c r="AA12" s="1143"/>
      <c r="AB12" s="1143"/>
      <c r="AC12" s="1143"/>
      <c r="AD12" s="1143"/>
      <c r="AE12" s="1143"/>
      <c r="AF12" s="1143"/>
      <c r="AG12" s="1143"/>
      <c r="AH12" s="1143"/>
      <c r="AI12" s="1146" t="s">
        <v>110</v>
      </c>
      <c r="AJ12" s="1143"/>
      <c r="AK12" s="1143"/>
      <c r="AL12" s="1147"/>
      <c r="AM12" s="187"/>
      <c r="AN12" s="174"/>
      <c r="AO12" s="184"/>
      <c r="AP12" s="178"/>
      <c r="AQ12" s="178"/>
      <c r="AR12" s="178"/>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row>
    <row r="13" spans="1:256" ht="22.5" customHeight="1">
      <c r="A13" s="1138" t="s">
        <v>14</v>
      </c>
      <c r="B13" s="1139"/>
      <c r="C13" s="1139"/>
      <c r="D13" s="1139"/>
      <c r="E13" s="1140"/>
      <c r="F13" s="1107">
        <v>0.54166666666666663</v>
      </c>
      <c r="G13" s="1107"/>
      <c r="H13" s="1107"/>
      <c r="I13" s="1141" t="str">
        <f>K5</f>
        <v>Tiro　mono</v>
      </c>
      <c r="J13" s="1139"/>
      <c r="K13" s="1139"/>
      <c r="L13" s="1139"/>
      <c r="M13" s="188"/>
      <c r="N13" s="189" t="s">
        <v>111</v>
      </c>
      <c r="O13" s="190"/>
      <c r="P13" s="1139" t="str">
        <f>W5</f>
        <v>alegre</v>
      </c>
      <c r="Q13" s="1139"/>
      <c r="R13" s="1139"/>
      <c r="S13" s="1139"/>
      <c r="T13" s="636" t="s">
        <v>72</v>
      </c>
      <c r="U13" s="637"/>
      <c r="V13" s="637"/>
      <c r="W13" s="638"/>
      <c r="X13" s="799" t="str">
        <f>K6</f>
        <v>海のくじらさん</v>
      </c>
      <c r="Y13" s="796"/>
      <c r="Z13" s="796"/>
      <c r="AA13" s="796"/>
      <c r="AB13" s="191"/>
      <c r="AC13" s="192" t="s">
        <v>111</v>
      </c>
      <c r="AD13" s="193"/>
      <c r="AE13" s="796" t="str">
        <f>W6</f>
        <v>cielo</v>
      </c>
      <c r="AF13" s="796"/>
      <c r="AG13" s="796"/>
      <c r="AH13" s="796"/>
      <c r="AI13" s="636" t="s">
        <v>72</v>
      </c>
      <c r="AJ13" s="637"/>
      <c r="AK13" s="637"/>
      <c r="AL13" s="1089"/>
      <c r="AM13" s="187"/>
      <c r="AN13" s="174"/>
      <c r="AO13" s="18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174"/>
    </row>
    <row r="14" spans="1:256" ht="22.5" customHeight="1">
      <c r="A14" s="1138" t="s">
        <v>17</v>
      </c>
      <c r="B14" s="1139"/>
      <c r="C14" s="1139"/>
      <c r="D14" s="1139"/>
      <c r="E14" s="1140"/>
      <c r="F14" s="1107">
        <v>0.55555555555555558</v>
      </c>
      <c r="G14" s="1107"/>
      <c r="H14" s="1107"/>
      <c r="I14" s="1141" t="str">
        <f>Q5</f>
        <v>JUIFRIENDS</v>
      </c>
      <c r="J14" s="1139"/>
      <c r="K14" s="1139"/>
      <c r="L14" s="1139"/>
      <c r="M14" s="188"/>
      <c r="N14" s="189" t="s">
        <v>111</v>
      </c>
      <c r="O14" s="190"/>
      <c r="P14" s="1139" t="str">
        <f>AC5</f>
        <v>SPAM</v>
      </c>
      <c r="Q14" s="1139"/>
      <c r="R14" s="1139"/>
      <c r="S14" s="1139"/>
      <c r="T14" s="1086"/>
      <c r="U14" s="1087"/>
      <c r="V14" s="1087"/>
      <c r="W14" s="1088"/>
      <c r="X14" s="799" t="str">
        <f>K6</f>
        <v>海のくじらさん</v>
      </c>
      <c r="Y14" s="796"/>
      <c r="Z14" s="796"/>
      <c r="AA14" s="796"/>
      <c r="AB14" s="191"/>
      <c r="AC14" s="192" t="s">
        <v>111</v>
      </c>
      <c r="AD14" s="193"/>
      <c r="AE14" s="796" t="str">
        <f>Q6</f>
        <v xml:space="preserve">SHAMPOO＆RINSE </v>
      </c>
      <c r="AF14" s="796"/>
      <c r="AG14" s="796"/>
      <c r="AH14" s="796"/>
      <c r="AI14" s="1086"/>
      <c r="AJ14" s="1087"/>
      <c r="AK14" s="1087"/>
      <c r="AL14" s="1090"/>
      <c r="AM14" s="187"/>
      <c r="AN14" s="174"/>
      <c r="AO14" s="18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ht="22.5" customHeight="1">
      <c r="A15" s="1138" t="s">
        <v>18</v>
      </c>
      <c r="B15" s="1139"/>
      <c r="C15" s="1139"/>
      <c r="D15" s="1139"/>
      <c r="E15" s="1140"/>
      <c r="F15" s="1107">
        <v>0.56944444444444497</v>
      </c>
      <c r="G15" s="1107"/>
      <c r="H15" s="1107"/>
      <c r="I15" s="1141" t="str">
        <f>K5</f>
        <v>Tiro　mono</v>
      </c>
      <c r="J15" s="1139"/>
      <c r="K15" s="1139"/>
      <c r="L15" s="1139"/>
      <c r="M15" s="188"/>
      <c r="N15" s="189" t="s">
        <v>111</v>
      </c>
      <c r="O15" s="190"/>
      <c r="P15" s="1139" t="str">
        <f>Q5</f>
        <v>JUIFRIENDS</v>
      </c>
      <c r="Q15" s="1139"/>
      <c r="R15" s="1139"/>
      <c r="S15" s="1139"/>
      <c r="T15" s="1086"/>
      <c r="U15" s="1087"/>
      <c r="V15" s="1087"/>
      <c r="W15" s="1088"/>
      <c r="X15" s="799" t="str">
        <f>W5</f>
        <v>alegre</v>
      </c>
      <c r="Y15" s="796"/>
      <c r="Z15" s="796"/>
      <c r="AA15" s="796"/>
      <c r="AB15" s="191"/>
      <c r="AC15" s="192" t="s">
        <v>111</v>
      </c>
      <c r="AD15" s="193"/>
      <c r="AE15" s="796" t="str">
        <f>W6</f>
        <v>cielo</v>
      </c>
      <c r="AF15" s="796"/>
      <c r="AG15" s="796"/>
      <c r="AH15" s="796"/>
      <c r="AI15" s="1086"/>
      <c r="AJ15" s="1087"/>
      <c r="AK15" s="1087"/>
      <c r="AL15" s="1090"/>
      <c r="AM15" s="187"/>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row>
    <row r="16" spans="1:256" ht="22.5" customHeight="1">
      <c r="A16" s="1138" t="s">
        <v>19</v>
      </c>
      <c r="B16" s="1139"/>
      <c r="C16" s="1139"/>
      <c r="D16" s="1139"/>
      <c r="E16" s="1140"/>
      <c r="F16" s="1107">
        <v>0.58333333333333304</v>
      </c>
      <c r="G16" s="1107"/>
      <c r="H16" s="1107"/>
      <c r="I16" s="1141" t="str">
        <f>AC5</f>
        <v>SPAM</v>
      </c>
      <c r="J16" s="1139"/>
      <c r="K16" s="1139"/>
      <c r="L16" s="1139"/>
      <c r="M16" s="188"/>
      <c r="N16" s="189" t="s">
        <v>111</v>
      </c>
      <c r="O16" s="190"/>
      <c r="P16" s="1139" t="str">
        <f>Q6</f>
        <v xml:space="preserve">SHAMPOO＆RINSE </v>
      </c>
      <c r="Q16" s="1139"/>
      <c r="R16" s="1139"/>
      <c r="S16" s="1139"/>
      <c r="T16" s="1086"/>
      <c r="U16" s="1087"/>
      <c r="V16" s="1087"/>
      <c r="W16" s="1088"/>
      <c r="X16" s="799" t="str">
        <f>W5</f>
        <v>alegre</v>
      </c>
      <c r="Y16" s="796"/>
      <c r="Z16" s="796"/>
      <c r="AA16" s="796"/>
      <c r="AB16" s="191"/>
      <c r="AC16" s="192" t="s">
        <v>111</v>
      </c>
      <c r="AD16" s="193"/>
      <c r="AE16" s="796" t="str">
        <f>K6</f>
        <v>海のくじらさん</v>
      </c>
      <c r="AF16" s="796"/>
      <c r="AG16" s="796"/>
      <c r="AH16" s="796"/>
      <c r="AI16" s="1086"/>
      <c r="AJ16" s="1087"/>
      <c r="AK16" s="1087"/>
      <c r="AL16" s="1090"/>
      <c r="AM16" s="187"/>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256" ht="22.5" customHeight="1">
      <c r="A17" s="1138" t="s">
        <v>20</v>
      </c>
      <c r="B17" s="1139"/>
      <c r="C17" s="1139"/>
      <c r="D17" s="1139"/>
      <c r="E17" s="1140"/>
      <c r="F17" s="1107">
        <v>0.59722222222222199</v>
      </c>
      <c r="G17" s="1107"/>
      <c r="H17" s="1107"/>
      <c r="I17" s="1141" t="str">
        <f>K5</f>
        <v>Tiro　mono</v>
      </c>
      <c r="J17" s="1139"/>
      <c r="K17" s="1139"/>
      <c r="L17" s="1139"/>
      <c r="M17" s="188"/>
      <c r="N17" s="189" t="s">
        <v>15</v>
      </c>
      <c r="O17" s="190"/>
      <c r="P17" s="1139" t="str">
        <f>AC5</f>
        <v>SPAM</v>
      </c>
      <c r="Q17" s="1139"/>
      <c r="R17" s="1139"/>
      <c r="S17" s="1140"/>
      <c r="T17" s="1086"/>
      <c r="U17" s="1087"/>
      <c r="V17" s="1087"/>
      <c r="W17" s="1088"/>
      <c r="X17" s="799" t="str">
        <f>W6</f>
        <v>cielo</v>
      </c>
      <c r="Y17" s="796"/>
      <c r="Z17" s="796"/>
      <c r="AA17" s="796"/>
      <c r="AB17" s="191"/>
      <c r="AC17" s="192" t="s">
        <v>15</v>
      </c>
      <c r="AD17" s="193"/>
      <c r="AE17" s="796" t="str">
        <f>Q5</f>
        <v>JUIFRIENDS</v>
      </c>
      <c r="AF17" s="796"/>
      <c r="AG17" s="796"/>
      <c r="AH17" s="800"/>
      <c r="AI17" s="1086"/>
      <c r="AJ17" s="1087"/>
      <c r="AK17" s="1087"/>
      <c r="AL17" s="1090"/>
      <c r="AM17" s="187"/>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ht="22.5" customHeight="1">
      <c r="A18" s="1132" t="s">
        <v>21</v>
      </c>
      <c r="B18" s="1133"/>
      <c r="C18" s="1133"/>
      <c r="D18" s="1133"/>
      <c r="E18" s="1134"/>
      <c r="F18" s="1107">
        <v>0.61111111111111105</v>
      </c>
      <c r="G18" s="1107"/>
      <c r="H18" s="1107"/>
      <c r="I18" s="1135" t="str">
        <f>K5</f>
        <v>Tiro　mono</v>
      </c>
      <c r="J18" s="1133"/>
      <c r="K18" s="1133"/>
      <c r="L18" s="1133"/>
      <c r="M18" s="194"/>
      <c r="N18" s="195" t="s">
        <v>111</v>
      </c>
      <c r="O18" s="196"/>
      <c r="P18" s="1133" t="str">
        <f>K6</f>
        <v>海のくじらさん</v>
      </c>
      <c r="Q18" s="1133"/>
      <c r="R18" s="1133"/>
      <c r="S18" s="1133"/>
      <c r="T18" s="1086"/>
      <c r="U18" s="1087"/>
      <c r="V18" s="1087"/>
      <c r="W18" s="1088"/>
      <c r="X18" s="1136" t="str">
        <f>W5</f>
        <v>alegre</v>
      </c>
      <c r="Y18" s="1137"/>
      <c r="Z18" s="1137"/>
      <c r="AA18" s="1137"/>
      <c r="AB18" s="197"/>
      <c r="AC18" s="198" t="s">
        <v>111</v>
      </c>
      <c r="AD18" s="199"/>
      <c r="AE18" s="1137" t="str">
        <f>Q6</f>
        <v xml:space="preserve">SHAMPOO＆RINSE </v>
      </c>
      <c r="AF18" s="1137"/>
      <c r="AG18" s="1137"/>
      <c r="AH18" s="1137"/>
      <c r="AI18" s="1086"/>
      <c r="AJ18" s="1087"/>
      <c r="AK18" s="1087"/>
      <c r="AL18" s="1090"/>
      <c r="AM18" s="187"/>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56" ht="22.5" customHeight="1" thickBot="1">
      <c r="A19" s="1126" t="s">
        <v>112</v>
      </c>
      <c r="B19" s="1127"/>
      <c r="C19" s="1127"/>
      <c r="D19" s="1127"/>
      <c r="E19" s="1128"/>
      <c r="F19" s="1129">
        <v>0.625</v>
      </c>
      <c r="G19" s="1129"/>
      <c r="H19" s="1129"/>
      <c r="I19" s="1130" t="str">
        <f>W6</f>
        <v>cielo</v>
      </c>
      <c r="J19" s="1127"/>
      <c r="K19" s="1127"/>
      <c r="L19" s="1127"/>
      <c r="M19" s="200"/>
      <c r="N19" s="201" t="s">
        <v>111</v>
      </c>
      <c r="O19" s="202"/>
      <c r="P19" s="1127" t="str">
        <f>AC5</f>
        <v>SPAM</v>
      </c>
      <c r="Q19" s="1127"/>
      <c r="R19" s="1127"/>
      <c r="S19" s="1127"/>
      <c r="T19" s="639"/>
      <c r="U19" s="640"/>
      <c r="V19" s="640"/>
      <c r="W19" s="641"/>
      <c r="X19" s="1131" t="str">
        <f>Q5</f>
        <v>JUIFRIENDS</v>
      </c>
      <c r="Y19" s="1121"/>
      <c r="Z19" s="1121"/>
      <c r="AA19" s="1121"/>
      <c r="AB19" s="203"/>
      <c r="AC19" s="204" t="s">
        <v>111</v>
      </c>
      <c r="AD19" s="205"/>
      <c r="AE19" s="1121" t="str">
        <f>Q6</f>
        <v xml:space="preserve">SHAMPOO＆RINSE </v>
      </c>
      <c r="AF19" s="1121"/>
      <c r="AG19" s="1121"/>
      <c r="AH19" s="1121"/>
      <c r="AI19" s="1091"/>
      <c r="AJ19" s="1092"/>
      <c r="AK19" s="1092"/>
      <c r="AL19" s="1093"/>
      <c r="AM19" s="187"/>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row>
    <row r="20" spans="1:256" ht="21.75" customHeight="1">
      <c r="A20" s="174"/>
      <c r="B20" s="186"/>
      <c r="C20" s="206"/>
      <c r="D20" s="174"/>
      <c r="E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row>
    <row r="21" spans="1:256" ht="21.75" customHeight="1">
      <c r="A21" s="185" t="s">
        <v>113</v>
      </c>
      <c r="B21" s="186"/>
      <c r="C21" s="186"/>
      <c r="D21" s="207"/>
      <c r="E21" s="207"/>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c r="IU21" s="174"/>
      <c r="IV21" s="174"/>
    </row>
    <row r="22" spans="1:256" ht="21" customHeight="1">
      <c r="A22" s="1122" t="s">
        <v>114</v>
      </c>
      <c r="B22" s="1123"/>
      <c r="C22" s="1123"/>
      <c r="D22" s="1123"/>
      <c r="E22" s="1124"/>
      <c r="F22" s="1125" t="str">
        <f>A23</f>
        <v>Tiro　mono</v>
      </c>
      <c r="G22" s="1125"/>
      <c r="H22" s="1125"/>
      <c r="I22" s="1125" t="str">
        <f>A25</f>
        <v>JUIFRIENDS</v>
      </c>
      <c r="J22" s="1125"/>
      <c r="K22" s="1125"/>
      <c r="L22" s="1125" t="str">
        <f>A27</f>
        <v>alegre</v>
      </c>
      <c r="M22" s="1125"/>
      <c r="N22" s="1125"/>
      <c r="O22" s="1125" t="str">
        <f>A29</f>
        <v>SPAM</v>
      </c>
      <c r="P22" s="1125"/>
      <c r="Q22" s="1125"/>
      <c r="R22" s="1125" t="str">
        <f>A31</f>
        <v>海のくじらさん</v>
      </c>
      <c r="S22" s="1125"/>
      <c r="T22" s="1125"/>
      <c r="U22" s="1125" t="str">
        <f>A33</f>
        <v xml:space="preserve">SHAMPOO＆RINSE </v>
      </c>
      <c r="V22" s="1125"/>
      <c r="W22" s="1125"/>
      <c r="X22" s="1125" t="str">
        <f>A35</f>
        <v>cielo</v>
      </c>
      <c r="Y22" s="1125"/>
      <c r="Z22" s="1125"/>
      <c r="AA22" s="1120" t="s">
        <v>115</v>
      </c>
      <c r="AB22" s="1120"/>
      <c r="AC22" s="1120" t="s">
        <v>23</v>
      </c>
      <c r="AD22" s="1120"/>
      <c r="AE22" s="1120" t="s">
        <v>24</v>
      </c>
      <c r="AF22" s="1120"/>
      <c r="AG22" s="1120" t="s">
        <v>25</v>
      </c>
      <c r="AH22" s="1120"/>
      <c r="AI22" s="1120" t="s">
        <v>26</v>
      </c>
      <c r="AJ22" s="1120"/>
      <c r="AK22" s="180"/>
      <c r="AL22" s="180"/>
      <c r="AM22" s="180"/>
      <c r="AN22" s="180"/>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row>
    <row r="23" spans="1:256" ht="21" customHeight="1">
      <c r="A23" s="636" t="str">
        <f>K5</f>
        <v>Tiro　mono</v>
      </c>
      <c r="B23" s="637"/>
      <c r="C23" s="637"/>
      <c r="D23" s="637"/>
      <c r="E23" s="638"/>
      <c r="F23" s="1117"/>
      <c r="G23" s="1117"/>
      <c r="H23" s="1117"/>
      <c r="I23" s="1110"/>
      <c r="J23" s="1110"/>
      <c r="K23" s="1110"/>
      <c r="L23" s="1110"/>
      <c r="M23" s="1110"/>
      <c r="N23" s="1110"/>
      <c r="O23" s="1110"/>
      <c r="P23" s="1110"/>
      <c r="Q23" s="1110"/>
      <c r="R23" s="1110"/>
      <c r="S23" s="1110"/>
      <c r="T23" s="1110"/>
      <c r="U23" s="1111"/>
      <c r="V23" s="1112"/>
      <c r="W23" s="1113"/>
      <c r="X23" s="1111"/>
      <c r="Y23" s="1112"/>
      <c r="Z23" s="1113"/>
      <c r="AA23" s="613">
        <f>COUNTIF(F23:Z23,"○")*3+COUNTIF(F23:Z23,"△")</f>
        <v>0</v>
      </c>
      <c r="AB23" s="613"/>
      <c r="AC23" s="613">
        <f>F24+I24+L24+O24+R24+U24+X24</f>
        <v>0</v>
      </c>
      <c r="AD23" s="613"/>
      <c r="AE23" s="613">
        <f>H24+K24+N24+Q24+T24+W24+Z24</f>
        <v>0</v>
      </c>
      <c r="AF23" s="613"/>
      <c r="AG23" s="613">
        <f>AC23-AE23</f>
        <v>0</v>
      </c>
      <c r="AH23" s="613"/>
      <c r="AI23" s="646">
        <f>RANK(AA23,$AA$23:$AB$36,0)</f>
        <v>1</v>
      </c>
      <c r="AJ23" s="648"/>
      <c r="AK23" s="180"/>
      <c r="AL23" s="180"/>
      <c r="AM23" s="180"/>
      <c r="AN23" s="180"/>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row>
    <row r="24" spans="1:256" ht="21" customHeight="1">
      <c r="A24" s="639"/>
      <c r="B24" s="640"/>
      <c r="C24" s="640"/>
      <c r="D24" s="640"/>
      <c r="E24" s="641"/>
      <c r="F24" s="1117"/>
      <c r="G24" s="1117"/>
      <c r="H24" s="1117"/>
      <c r="I24" s="208">
        <f>M15</f>
        <v>0</v>
      </c>
      <c r="J24" s="209" t="s">
        <v>16</v>
      </c>
      <c r="K24" s="210">
        <f>O15</f>
        <v>0</v>
      </c>
      <c r="L24" s="208">
        <f>M13</f>
        <v>0</v>
      </c>
      <c r="M24" s="209" t="s">
        <v>16</v>
      </c>
      <c r="N24" s="210">
        <f>O13</f>
        <v>0</v>
      </c>
      <c r="O24" s="208">
        <f>M17</f>
        <v>0</v>
      </c>
      <c r="P24" s="209" t="s">
        <v>16</v>
      </c>
      <c r="Q24" s="210">
        <f>O17</f>
        <v>0</v>
      </c>
      <c r="R24" s="208">
        <f>M18</f>
        <v>0</v>
      </c>
      <c r="S24" s="209" t="s">
        <v>16</v>
      </c>
      <c r="T24" s="210">
        <f>O18</f>
        <v>0</v>
      </c>
      <c r="U24" s="1114"/>
      <c r="V24" s="1115"/>
      <c r="W24" s="1116"/>
      <c r="X24" s="1114"/>
      <c r="Y24" s="1115"/>
      <c r="Z24" s="1116"/>
      <c r="AA24" s="613"/>
      <c r="AB24" s="613"/>
      <c r="AC24" s="613"/>
      <c r="AD24" s="613"/>
      <c r="AE24" s="613"/>
      <c r="AF24" s="613"/>
      <c r="AG24" s="613"/>
      <c r="AH24" s="613"/>
      <c r="AI24" s="649"/>
      <c r="AJ24" s="651"/>
      <c r="AK24" s="180"/>
      <c r="AL24" s="180"/>
      <c r="AM24" s="180"/>
      <c r="AN24" s="180"/>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row>
    <row r="25" spans="1:256" ht="21" customHeight="1">
      <c r="A25" s="636" t="str">
        <f>Q5</f>
        <v>JUIFRIENDS</v>
      </c>
      <c r="B25" s="637"/>
      <c r="C25" s="637"/>
      <c r="D25" s="637"/>
      <c r="E25" s="638"/>
      <c r="F25" s="1110"/>
      <c r="G25" s="1110"/>
      <c r="H25" s="1110"/>
      <c r="I25" s="1117"/>
      <c r="J25" s="1117"/>
      <c r="K25" s="1117"/>
      <c r="L25" s="1111"/>
      <c r="M25" s="1112"/>
      <c r="N25" s="1113"/>
      <c r="O25" s="1110"/>
      <c r="P25" s="1110"/>
      <c r="Q25" s="1110"/>
      <c r="R25" s="1111"/>
      <c r="S25" s="1112"/>
      <c r="T25" s="1113"/>
      <c r="U25" s="1110"/>
      <c r="V25" s="1110"/>
      <c r="W25" s="1110"/>
      <c r="X25" s="1110"/>
      <c r="Y25" s="1110"/>
      <c r="Z25" s="1110"/>
      <c r="AA25" s="613">
        <f>COUNTIF(F25:Z25,"○")*3+COUNTIF(F25:Z25,"△")</f>
        <v>0</v>
      </c>
      <c r="AB25" s="613"/>
      <c r="AC25" s="613">
        <f>F26+I26+L26+O26+R26+U26+X26</f>
        <v>0</v>
      </c>
      <c r="AD25" s="613"/>
      <c r="AE25" s="613">
        <f>H26+K26+N26+Q26+T26+W26+Z26</f>
        <v>0</v>
      </c>
      <c r="AF25" s="613"/>
      <c r="AG25" s="613">
        <f>AC25-AE25</f>
        <v>0</v>
      </c>
      <c r="AH25" s="613"/>
      <c r="AI25" s="1118">
        <f t="shared" ref="AI25" si="0">RANK(AA25,$AA$23:$AB$36,0)</f>
        <v>1</v>
      </c>
      <c r="AJ25" s="1118"/>
      <c r="AK25" s="211"/>
      <c r="AL25" s="211"/>
      <c r="AM25" s="180"/>
      <c r="AN25" s="180"/>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row>
    <row r="26" spans="1:256" ht="21" customHeight="1">
      <c r="A26" s="639"/>
      <c r="B26" s="640"/>
      <c r="C26" s="640"/>
      <c r="D26" s="640"/>
      <c r="E26" s="641"/>
      <c r="F26" s="208">
        <f>K24</f>
        <v>0</v>
      </c>
      <c r="G26" s="209" t="s">
        <v>16</v>
      </c>
      <c r="H26" s="210">
        <f>I24</f>
        <v>0</v>
      </c>
      <c r="I26" s="1117"/>
      <c r="J26" s="1117"/>
      <c r="K26" s="1117"/>
      <c r="L26" s="1114"/>
      <c r="M26" s="1115"/>
      <c r="N26" s="1116"/>
      <c r="O26" s="208">
        <f>M14</f>
        <v>0</v>
      </c>
      <c r="P26" s="209" t="s">
        <v>16</v>
      </c>
      <c r="Q26" s="210">
        <f>O14</f>
        <v>0</v>
      </c>
      <c r="R26" s="1114"/>
      <c r="S26" s="1115"/>
      <c r="T26" s="1116"/>
      <c r="U26" s="208">
        <f>AB19</f>
        <v>0</v>
      </c>
      <c r="V26" s="209" t="s">
        <v>16</v>
      </c>
      <c r="W26" s="210">
        <f>AD19</f>
        <v>0</v>
      </c>
      <c r="X26" s="208">
        <f>AD17</f>
        <v>0</v>
      </c>
      <c r="Y26" s="209" t="s">
        <v>16</v>
      </c>
      <c r="Z26" s="210">
        <f>AB17</f>
        <v>0</v>
      </c>
      <c r="AA26" s="613"/>
      <c r="AB26" s="613"/>
      <c r="AC26" s="613"/>
      <c r="AD26" s="613"/>
      <c r="AE26" s="613"/>
      <c r="AF26" s="613"/>
      <c r="AG26" s="613"/>
      <c r="AH26" s="613"/>
      <c r="AI26" s="1118"/>
      <c r="AJ26" s="1118"/>
      <c r="AK26" s="211"/>
      <c r="AL26" s="211"/>
      <c r="AM26" s="180"/>
      <c r="AN26" s="180"/>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row>
    <row r="27" spans="1:256" ht="21" customHeight="1">
      <c r="A27" s="636" t="str">
        <f>W5</f>
        <v>alegre</v>
      </c>
      <c r="B27" s="637"/>
      <c r="C27" s="637"/>
      <c r="D27" s="637"/>
      <c r="E27" s="638"/>
      <c r="F27" s="1110"/>
      <c r="G27" s="1110"/>
      <c r="H27" s="1110"/>
      <c r="I27" s="1111"/>
      <c r="J27" s="1112"/>
      <c r="K27" s="1113"/>
      <c r="L27" s="1117"/>
      <c r="M27" s="1117"/>
      <c r="N27" s="1117"/>
      <c r="O27" s="1111"/>
      <c r="P27" s="1112"/>
      <c r="Q27" s="1113"/>
      <c r="R27" s="1110"/>
      <c r="S27" s="1110"/>
      <c r="T27" s="1110"/>
      <c r="U27" s="1110"/>
      <c r="V27" s="1110"/>
      <c r="W27" s="1110"/>
      <c r="X27" s="1110"/>
      <c r="Y27" s="1110"/>
      <c r="Z27" s="1110"/>
      <c r="AA27" s="613">
        <f>COUNTIF(F27:Z27,"○")*3+COUNTIF(F27:Z27,"△")</f>
        <v>0</v>
      </c>
      <c r="AB27" s="613"/>
      <c r="AC27" s="613">
        <f>F28+I28+L28+O28+R28+U28+X28</f>
        <v>0</v>
      </c>
      <c r="AD27" s="613"/>
      <c r="AE27" s="613">
        <f>H28+K28+N28+Q28+T28+W28+Z28</f>
        <v>0</v>
      </c>
      <c r="AF27" s="613"/>
      <c r="AG27" s="613">
        <f>AC27-AE27</f>
        <v>0</v>
      </c>
      <c r="AH27" s="613"/>
      <c r="AI27" s="1118">
        <f t="shared" ref="AI27" si="1">RANK(AA27,$AA$23:$AB$36,0)</f>
        <v>1</v>
      </c>
      <c r="AJ27" s="1118"/>
      <c r="AK27" s="211"/>
      <c r="AL27" s="211"/>
      <c r="AM27" s="180"/>
      <c r="AN27" s="180"/>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c r="IO27" s="174"/>
      <c r="IP27" s="174"/>
      <c r="IQ27" s="174"/>
      <c r="IR27" s="174"/>
      <c r="IS27" s="174"/>
      <c r="IT27" s="174"/>
      <c r="IU27" s="174"/>
      <c r="IV27" s="174"/>
    </row>
    <row r="28" spans="1:256" ht="21" customHeight="1">
      <c r="A28" s="639"/>
      <c r="B28" s="640"/>
      <c r="C28" s="640"/>
      <c r="D28" s="640"/>
      <c r="E28" s="641"/>
      <c r="F28" s="208">
        <f>N24</f>
        <v>0</v>
      </c>
      <c r="G28" s="209" t="s">
        <v>16</v>
      </c>
      <c r="H28" s="210">
        <f>L24</f>
        <v>0</v>
      </c>
      <c r="I28" s="1114"/>
      <c r="J28" s="1115"/>
      <c r="K28" s="1116"/>
      <c r="L28" s="1119"/>
      <c r="M28" s="1117"/>
      <c r="N28" s="1117"/>
      <c r="O28" s="1114"/>
      <c r="P28" s="1115"/>
      <c r="Q28" s="1116"/>
      <c r="R28" s="208">
        <f>AB16</f>
        <v>0</v>
      </c>
      <c r="S28" s="209" t="s">
        <v>16</v>
      </c>
      <c r="T28" s="210">
        <f>AD16</f>
        <v>0</v>
      </c>
      <c r="U28" s="208">
        <f>AB18</f>
        <v>0</v>
      </c>
      <c r="V28" s="209" t="s">
        <v>16</v>
      </c>
      <c r="W28" s="210">
        <f>AD18</f>
        <v>0</v>
      </c>
      <c r="X28" s="208">
        <f>AB15</f>
        <v>0</v>
      </c>
      <c r="Y28" s="209" t="s">
        <v>16</v>
      </c>
      <c r="Z28" s="210">
        <f>AD15</f>
        <v>0</v>
      </c>
      <c r="AA28" s="613"/>
      <c r="AB28" s="613"/>
      <c r="AC28" s="613"/>
      <c r="AD28" s="613"/>
      <c r="AE28" s="613"/>
      <c r="AF28" s="613"/>
      <c r="AG28" s="613"/>
      <c r="AH28" s="613"/>
      <c r="AI28" s="1118"/>
      <c r="AJ28" s="1118"/>
      <c r="AK28" s="211"/>
      <c r="AL28" s="211"/>
      <c r="AM28" s="180"/>
      <c r="AN28" s="180"/>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256" ht="21" customHeight="1">
      <c r="A29" s="636" t="str">
        <f>AC5</f>
        <v>SPAM</v>
      </c>
      <c r="B29" s="637"/>
      <c r="C29" s="637"/>
      <c r="D29" s="637"/>
      <c r="E29" s="638"/>
      <c r="F29" s="1110"/>
      <c r="G29" s="1110"/>
      <c r="H29" s="1110"/>
      <c r="I29" s="1110"/>
      <c r="J29" s="1110"/>
      <c r="K29" s="1110"/>
      <c r="L29" s="1111"/>
      <c r="M29" s="1112"/>
      <c r="N29" s="1113"/>
      <c r="O29" s="1117"/>
      <c r="P29" s="1117"/>
      <c r="Q29" s="1117"/>
      <c r="R29" s="1111"/>
      <c r="S29" s="1112"/>
      <c r="T29" s="1113"/>
      <c r="U29" s="1110"/>
      <c r="V29" s="1110"/>
      <c r="W29" s="1110"/>
      <c r="X29" s="1110"/>
      <c r="Y29" s="1110"/>
      <c r="Z29" s="1110"/>
      <c r="AA29" s="613">
        <f>COUNTIF(F29:Z29,"○")*3+COUNTIF(F29:Z29,"△")</f>
        <v>0</v>
      </c>
      <c r="AB29" s="613"/>
      <c r="AC29" s="613">
        <f>F30+I30+L30+O30+R30+U30+X30</f>
        <v>0</v>
      </c>
      <c r="AD29" s="613"/>
      <c r="AE29" s="613">
        <f>H30+K30+N30+Q30+T30+W30+Z30</f>
        <v>0</v>
      </c>
      <c r="AF29" s="613"/>
      <c r="AG29" s="613">
        <f>AC29-AE29</f>
        <v>0</v>
      </c>
      <c r="AH29" s="613"/>
      <c r="AI29" s="1118">
        <f>RANK(AA29,$AA$23:$AB$36,0)</f>
        <v>1</v>
      </c>
      <c r="AJ29" s="1118"/>
      <c r="AK29" s="211"/>
      <c r="AL29" s="211"/>
      <c r="AM29" s="180"/>
      <c r="AN29" s="180"/>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c r="IR29" s="174"/>
      <c r="IS29" s="174"/>
      <c r="IT29" s="174"/>
      <c r="IU29" s="174"/>
      <c r="IV29" s="174"/>
    </row>
    <row r="30" spans="1:256" ht="21" customHeight="1">
      <c r="A30" s="639"/>
      <c r="B30" s="640"/>
      <c r="C30" s="640"/>
      <c r="D30" s="640"/>
      <c r="E30" s="641"/>
      <c r="F30" s="208">
        <f>Q24</f>
        <v>0</v>
      </c>
      <c r="G30" s="209" t="s">
        <v>16</v>
      </c>
      <c r="H30" s="210">
        <f>O24</f>
        <v>0</v>
      </c>
      <c r="I30" s="208">
        <f>Q26</f>
        <v>0</v>
      </c>
      <c r="J30" s="209" t="s">
        <v>16</v>
      </c>
      <c r="K30" s="210">
        <f>O26</f>
        <v>0</v>
      </c>
      <c r="L30" s="1114"/>
      <c r="M30" s="1115"/>
      <c r="N30" s="1116"/>
      <c r="O30" s="1117"/>
      <c r="P30" s="1117"/>
      <c r="Q30" s="1117"/>
      <c r="R30" s="1114"/>
      <c r="S30" s="1115"/>
      <c r="T30" s="1116"/>
      <c r="U30" s="208">
        <f>M16</f>
        <v>0</v>
      </c>
      <c r="V30" s="209" t="s">
        <v>16</v>
      </c>
      <c r="W30" s="210">
        <f>O16</f>
        <v>0</v>
      </c>
      <c r="X30" s="208">
        <f>O19</f>
        <v>0</v>
      </c>
      <c r="Y30" s="209" t="s">
        <v>16</v>
      </c>
      <c r="Z30" s="210">
        <f>M19</f>
        <v>0</v>
      </c>
      <c r="AA30" s="613"/>
      <c r="AB30" s="613"/>
      <c r="AC30" s="613"/>
      <c r="AD30" s="613"/>
      <c r="AE30" s="613"/>
      <c r="AF30" s="613"/>
      <c r="AG30" s="613"/>
      <c r="AH30" s="613"/>
      <c r="AI30" s="1118"/>
      <c r="AJ30" s="1118"/>
      <c r="AK30" s="211"/>
      <c r="AL30" s="211"/>
      <c r="AM30" s="180"/>
      <c r="AN30" s="180"/>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c r="IR30" s="174"/>
      <c r="IS30" s="174"/>
      <c r="IT30" s="174"/>
      <c r="IU30" s="174"/>
      <c r="IV30" s="174"/>
    </row>
    <row r="31" spans="1:256" ht="21" customHeight="1">
      <c r="A31" s="636" t="str">
        <f>K6</f>
        <v>海のくじらさん</v>
      </c>
      <c r="B31" s="637"/>
      <c r="C31" s="637"/>
      <c r="D31" s="637"/>
      <c r="E31" s="638"/>
      <c r="F31" s="1110"/>
      <c r="G31" s="1110"/>
      <c r="H31" s="1110"/>
      <c r="I31" s="1111"/>
      <c r="J31" s="1112"/>
      <c r="K31" s="1113"/>
      <c r="L31" s="1110"/>
      <c r="M31" s="1110"/>
      <c r="N31" s="1110"/>
      <c r="O31" s="1111"/>
      <c r="P31" s="1112"/>
      <c r="Q31" s="1113"/>
      <c r="R31" s="1117"/>
      <c r="S31" s="1117"/>
      <c r="T31" s="1117"/>
      <c r="U31" s="1110"/>
      <c r="V31" s="1110"/>
      <c r="W31" s="1110"/>
      <c r="X31" s="1110"/>
      <c r="Y31" s="1110"/>
      <c r="Z31" s="1110"/>
      <c r="AA31" s="613">
        <f>COUNTIF(F31:Z31,"○")*3+COUNTIF(F31:Z31,"△")</f>
        <v>0</v>
      </c>
      <c r="AB31" s="613"/>
      <c r="AC31" s="613">
        <f>F32+I32+L32+O32+R32+U32+X32</f>
        <v>0</v>
      </c>
      <c r="AD31" s="613"/>
      <c r="AE31" s="613">
        <f>H32+K32+N32+Q32+T32+W32+Z32</f>
        <v>0</v>
      </c>
      <c r="AF31" s="613"/>
      <c r="AG31" s="613">
        <f>AC31-AE31</f>
        <v>0</v>
      </c>
      <c r="AH31" s="613"/>
      <c r="AI31" s="1118">
        <f>RANK(AA31,$AA$23:$AB$36,0)</f>
        <v>1</v>
      </c>
      <c r="AJ31" s="1118"/>
      <c r="AK31" s="211"/>
      <c r="AL31" s="211"/>
      <c r="AM31" s="180"/>
      <c r="AN31" s="180"/>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row>
    <row r="32" spans="1:256" ht="21" customHeight="1">
      <c r="A32" s="639"/>
      <c r="B32" s="640"/>
      <c r="C32" s="640"/>
      <c r="D32" s="640"/>
      <c r="E32" s="641"/>
      <c r="F32" s="208">
        <f>T24</f>
        <v>0</v>
      </c>
      <c r="G32" s="209" t="s">
        <v>16</v>
      </c>
      <c r="H32" s="210">
        <f>R24</f>
        <v>0</v>
      </c>
      <c r="I32" s="1114"/>
      <c r="J32" s="1115"/>
      <c r="K32" s="1116"/>
      <c r="L32" s="208">
        <f>T28</f>
        <v>0</v>
      </c>
      <c r="M32" s="209" t="s">
        <v>16</v>
      </c>
      <c r="N32" s="210">
        <f>R28</f>
        <v>0</v>
      </c>
      <c r="O32" s="1114"/>
      <c r="P32" s="1115"/>
      <c r="Q32" s="1116"/>
      <c r="R32" s="1117"/>
      <c r="S32" s="1117"/>
      <c r="T32" s="1117"/>
      <c r="U32" s="208">
        <f>AB14</f>
        <v>0</v>
      </c>
      <c r="V32" s="209" t="s">
        <v>16</v>
      </c>
      <c r="W32" s="210">
        <f>AD14</f>
        <v>0</v>
      </c>
      <c r="X32" s="208">
        <f>AB13</f>
        <v>0</v>
      </c>
      <c r="Y32" s="209" t="s">
        <v>16</v>
      </c>
      <c r="Z32" s="210">
        <f>AD13</f>
        <v>0</v>
      </c>
      <c r="AA32" s="613"/>
      <c r="AB32" s="613"/>
      <c r="AC32" s="613"/>
      <c r="AD32" s="613"/>
      <c r="AE32" s="613"/>
      <c r="AF32" s="613"/>
      <c r="AG32" s="613"/>
      <c r="AH32" s="613"/>
      <c r="AI32" s="1118"/>
      <c r="AJ32" s="1118"/>
      <c r="AK32" s="211"/>
      <c r="AL32" s="211"/>
      <c r="AM32" s="180"/>
      <c r="AN32" s="180"/>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row>
    <row r="33" spans="1:256" ht="21" customHeight="1">
      <c r="A33" s="636" t="str">
        <f>Q6</f>
        <v xml:space="preserve">SHAMPOO＆RINSE </v>
      </c>
      <c r="B33" s="637"/>
      <c r="C33" s="637"/>
      <c r="D33" s="637"/>
      <c r="E33" s="638"/>
      <c r="F33" s="1111"/>
      <c r="G33" s="1112"/>
      <c r="H33" s="1113"/>
      <c r="I33" s="1110"/>
      <c r="J33" s="1110"/>
      <c r="K33" s="1110"/>
      <c r="L33" s="1110"/>
      <c r="M33" s="1110"/>
      <c r="N33" s="1110"/>
      <c r="O33" s="1110"/>
      <c r="P33" s="1110"/>
      <c r="Q33" s="1110"/>
      <c r="R33" s="1110"/>
      <c r="S33" s="1110"/>
      <c r="T33" s="1110"/>
      <c r="U33" s="1117"/>
      <c r="V33" s="1117"/>
      <c r="W33" s="1117"/>
      <c r="X33" s="1111"/>
      <c r="Y33" s="1112"/>
      <c r="Z33" s="1113"/>
      <c r="AA33" s="613">
        <f>COUNTIF(F33:Z33,"○")*3+COUNTIF(F33:Z33,"△")</f>
        <v>0</v>
      </c>
      <c r="AB33" s="613"/>
      <c r="AC33" s="613">
        <f>F34+I34+L34+O34+R34+U34+X34</f>
        <v>0</v>
      </c>
      <c r="AD33" s="613"/>
      <c r="AE33" s="613">
        <f>H34+K34+N34+Q34+T34+W34+Z34</f>
        <v>0</v>
      </c>
      <c r="AF33" s="613"/>
      <c r="AG33" s="613">
        <f>AC33-AE33</f>
        <v>0</v>
      </c>
      <c r="AH33" s="613"/>
      <c r="AI33" s="1118">
        <f t="shared" ref="AI33" si="2">RANK(AA33,$AA$23:$AB$36,0)</f>
        <v>1</v>
      </c>
      <c r="AJ33" s="1118"/>
      <c r="AK33" s="180"/>
      <c r="AL33" s="180"/>
      <c r="AM33" s="180"/>
      <c r="AN33" s="180"/>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c r="IO33" s="174"/>
      <c r="IP33" s="174"/>
      <c r="IQ33" s="174"/>
      <c r="IR33" s="174"/>
      <c r="IS33" s="174"/>
      <c r="IT33" s="174"/>
      <c r="IU33" s="174"/>
      <c r="IV33" s="174"/>
    </row>
    <row r="34" spans="1:256" ht="21" customHeight="1">
      <c r="A34" s="639"/>
      <c r="B34" s="640"/>
      <c r="C34" s="640"/>
      <c r="D34" s="640"/>
      <c r="E34" s="641"/>
      <c r="F34" s="1114"/>
      <c r="G34" s="1115"/>
      <c r="H34" s="1116"/>
      <c r="I34" s="208">
        <f>W26</f>
        <v>0</v>
      </c>
      <c r="J34" s="209" t="s">
        <v>16</v>
      </c>
      <c r="K34" s="210">
        <f>U26</f>
        <v>0</v>
      </c>
      <c r="L34" s="208">
        <f>W28</f>
        <v>0</v>
      </c>
      <c r="M34" s="209" t="s">
        <v>16</v>
      </c>
      <c r="N34" s="210">
        <f>U28</f>
        <v>0</v>
      </c>
      <c r="O34" s="208">
        <f>W30</f>
        <v>0</v>
      </c>
      <c r="P34" s="209" t="s">
        <v>16</v>
      </c>
      <c r="Q34" s="210">
        <f>U30</f>
        <v>0</v>
      </c>
      <c r="R34" s="208">
        <f>W32</f>
        <v>0</v>
      </c>
      <c r="S34" s="209" t="s">
        <v>16</v>
      </c>
      <c r="T34" s="210">
        <f>U32</f>
        <v>0</v>
      </c>
      <c r="U34" s="1117"/>
      <c r="V34" s="1117"/>
      <c r="W34" s="1117"/>
      <c r="X34" s="1114"/>
      <c r="Y34" s="1115"/>
      <c r="Z34" s="1116"/>
      <c r="AA34" s="613"/>
      <c r="AB34" s="613"/>
      <c r="AC34" s="613"/>
      <c r="AD34" s="613"/>
      <c r="AE34" s="613"/>
      <c r="AF34" s="613"/>
      <c r="AG34" s="613"/>
      <c r="AH34" s="613"/>
      <c r="AI34" s="1118"/>
      <c r="AJ34" s="1118"/>
      <c r="AK34" s="180"/>
      <c r="AL34" s="180"/>
      <c r="AM34" s="180"/>
      <c r="AN34" s="180"/>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c r="IR34" s="174"/>
      <c r="IS34" s="174"/>
      <c r="IT34" s="174"/>
      <c r="IU34" s="174"/>
      <c r="IV34" s="174"/>
    </row>
    <row r="35" spans="1:256" ht="21" customHeight="1">
      <c r="A35" s="636" t="str">
        <f>W6:W6</f>
        <v>cielo</v>
      </c>
      <c r="B35" s="637"/>
      <c r="C35" s="637"/>
      <c r="D35" s="637"/>
      <c r="E35" s="638"/>
      <c r="F35" s="1111"/>
      <c r="G35" s="1112"/>
      <c r="H35" s="1113"/>
      <c r="I35" s="1110"/>
      <c r="J35" s="1110"/>
      <c r="K35" s="1110"/>
      <c r="L35" s="1110"/>
      <c r="M35" s="1110"/>
      <c r="N35" s="1110"/>
      <c r="O35" s="1110"/>
      <c r="P35" s="1110"/>
      <c r="Q35" s="1110"/>
      <c r="R35" s="1110"/>
      <c r="S35" s="1110"/>
      <c r="T35" s="1110"/>
      <c r="U35" s="1111"/>
      <c r="V35" s="1112"/>
      <c r="W35" s="1113"/>
      <c r="X35" s="1117"/>
      <c r="Y35" s="1117"/>
      <c r="Z35" s="1117"/>
      <c r="AA35" s="613">
        <f>COUNTIF(F35:Z35,"○")*3+COUNTIF(F35:Z35,"△")</f>
        <v>0</v>
      </c>
      <c r="AB35" s="613"/>
      <c r="AC35" s="613">
        <f>F36+I36+L36+O36+R36+U36+X36</f>
        <v>0</v>
      </c>
      <c r="AD35" s="613"/>
      <c r="AE35" s="613">
        <f>H36+K36+N36+Q36+T36+W36+Z36</f>
        <v>0</v>
      </c>
      <c r="AF35" s="613"/>
      <c r="AG35" s="613">
        <f>AC35-AE35</f>
        <v>0</v>
      </c>
      <c r="AH35" s="613"/>
      <c r="AI35" s="1118">
        <f>RANK(AA35,$AA$23:$AB$36,0)</f>
        <v>1</v>
      </c>
      <c r="AJ35" s="1118"/>
      <c r="AK35" s="211"/>
      <c r="AL35" s="211"/>
      <c r="AM35" s="180"/>
      <c r="AN35" s="180"/>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c r="IF35" s="174"/>
      <c r="IG35" s="174"/>
      <c r="IH35" s="174"/>
      <c r="II35" s="174"/>
      <c r="IJ35" s="174"/>
      <c r="IK35" s="174"/>
      <c r="IL35" s="174"/>
      <c r="IM35" s="174"/>
      <c r="IN35" s="174"/>
      <c r="IO35" s="174"/>
      <c r="IP35" s="174"/>
      <c r="IQ35" s="174"/>
      <c r="IR35" s="174"/>
      <c r="IS35" s="174"/>
      <c r="IT35" s="174"/>
      <c r="IU35" s="174"/>
      <c r="IV35" s="174"/>
    </row>
    <row r="36" spans="1:256" ht="21" customHeight="1">
      <c r="A36" s="639"/>
      <c r="B36" s="640"/>
      <c r="C36" s="640"/>
      <c r="D36" s="640"/>
      <c r="E36" s="641"/>
      <c r="F36" s="1114"/>
      <c r="G36" s="1115"/>
      <c r="H36" s="1116"/>
      <c r="I36" s="208">
        <f>Z26</f>
        <v>0</v>
      </c>
      <c r="J36" s="209" t="s">
        <v>16</v>
      </c>
      <c r="K36" s="210">
        <f>X26</f>
        <v>0</v>
      </c>
      <c r="L36" s="208">
        <f>Z28</f>
        <v>0</v>
      </c>
      <c r="M36" s="209" t="s">
        <v>16</v>
      </c>
      <c r="N36" s="210">
        <f>X28</f>
        <v>0</v>
      </c>
      <c r="O36" s="208">
        <f>Z30</f>
        <v>0</v>
      </c>
      <c r="P36" s="209" t="s">
        <v>16</v>
      </c>
      <c r="Q36" s="210">
        <f>X30</f>
        <v>0</v>
      </c>
      <c r="R36" s="208">
        <f>Z32</f>
        <v>0</v>
      </c>
      <c r="S36" s="209" t="s">
        <v>16</v>
      </c>
      <c r="T36" s="210">
        <f>X32</f>
        <v>0</v>
      </c>
      <c r="U36" s="1114"/>
      <c r="V36" s="1115"/>
      <c r="W36" s="1116"/>
      <c r="X36" s="1117"/>
      <c r="Y36" s="1117"/>
      <c r="Z36" s="1117"/>
      <c r="AA36" s="613"/>
      <c r="AB36" s="613"/>
      <c r="AC36" s="613"/>
      <c r="AD36" s="613"/>
      <c r="AE36" s="613"/>
      <c r="AF36" s="613"/>
      <c r="AG36" s="613"/>
      <c r="AH36" s="613"/>
      <c r="AI36" s="1118"/>
      <c r="AJ36" s="1118"/>
      <c r="AK36" s="211"/>
      <c r="AL36" s="211"/>
      <c r="AM36" s="180"/>
      <c r="AN36" s="180"/>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4"/>
      <c r="FQ36" s="174"/>
      <c r="FR36" s="174"/>
      <c r="FS36" s="174"/>
      <c r="FT36" s="174"/>
      <c r="FU36" s="174"/>
      <c r="FV36" s="174"/>
      <c r="FW36" s="174"/>
      <c r="FX36" s="174"/>
      <c r="FY36" s="174"/>
      <c r="FZ36" s="174"/>
      <c r="GA36" s="174"/>
      <c r="GB36" s="174"/>
      <c r="GC36" s="174"/>
      <c r="GD36" s="174"/>
      <c r="GE36" s="174"/>
      <c r="GF36" s="174"/>
      <c r="GG36" s="174"/>
      <c r="GH36" s="174"/>
      <c r="GI36" s="174"/>
      <c r="GJ36" s="174"/>
      <c r="GK36" s="174"/>
      <c r="GL36" s="174"/>
      <c r="GM36" s="174"/>
      <c r="GN36" s="174"/>
      <c r="GO36" s="174"/>
      <c r="GP36" s="174"/>
      <c r="GQ36" s="174"/>
      <c r="GR36" s="174"/>
      <c r="GS36" s="174"/>
      <c r="GT36" s="174"/>
      <c r="GU36" s="174"/>
      <c r="GV36" s="174"/>
      <c r="GW36" s="174"/>
      <c r="GX36" s="174"/>
      <c r="GY36" s="174"/>
      <c r="GZ36" s="174"/>
      <c r="HA36" s="174"/>
      <c r="HB36" s="174"/>
      <c r="HC36" s="174"/>
      <c r="HD36" s="174"/>
      <c r="HE36" s="174"/>
      <c r="HF36" s="174"/>
      <c r="HG36" s="174"/>
      <c r="HH36" s="174"/>
      <c r="HI36" s="174"/>
      <c r="HJ36" s="174"/>
      <c r="HK36" s="174"/>
      <c r="HL36" s="174"/>
      <c r="HM36" s="174"/>
      <c r="HN36" s="174"/>
      <c r="HO36" s="174"/>
      <c r="HP36" s="174"/>
      <c r="HQ36" s="174"/>
      <c r="HR36" s="174"/>
      <c r="HS36" s="174"/>
      <c r="HT36" s="174"/>
      <c r="HU36" s="174"/>
      <c r="HV36" s="174"/>
      <c r="HW36" s="174"/>
      <c r="HX36" s="174"/>
      <c r="HY36" s="174"/>
      <c r="HZ36" s="174"/>
      <c r="IA36" s="174"/>
      <c r="IB36" s="174"/>
      <c r="IC36" s="174"/>
      <c r="ID36" s="174"/>
      <c r="IE36" s="174"/>
      <c r="IF36" s="174"/>
      <c r="IG36" s="174"/>
      <c r="IH36" s="174"/>
      <c r="II36" s="174"/>
      <c r="IJ36" s="174"/>
      <c r="IK36" s="174"/>
      <c r="IL36" s="174"/>
      <c r="IM36" s="174"/>
      <c r="IN36" s="174"/>
      <c r="IO36" s="174"/>
      <c r="IP36" s="174"/>
      <c r="IQ36" s="174"/>
      <c r="IR36" s="174"/>
      <c r="IS36" s="174"/>
      <c r="IT36" s="174"/>
      <c r="IU36" s="174"/>
      <c r="IV36" s="174"/>
    </row>
    <row r="37" spans="1:256" ht="21.75" customHeight="1">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3"/>
      <c r="AJ37" s="213"/>
      <c r="AK37" s="214"/>
      <c r="AL37" s="214"/>
      <c r="AM37" s="215"/>
      <c r="AN37" s="215"/>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c r="GT37" s="216"/>
      <c r="GU37" s="216"/>
      <c r="GV37" s="216"/>
      <c r="GW37" s="216"/>
      <c r="GX37" s="216"/>
      <c r="GY37" s="216"/>
      <c r="GZ37" s="216"/>
      <c r="HA37" s="216"/>
      <c r="HB37" s="216"/>
      <c r="HC37" s="216"/>
      <c r="HD37" s="216"/>
      <c r="HE37" s="216"/>
      <c r="HF37" s="216"/>
      <c r="HG37" s="216"/>
      <c r="HH37" s="216"/>
      <c r="HI37" s="216"/>
      <c r="HJ37" s="216"/>
      <c r="HK37" s="216"/>
      <c r="HL37" s="216"/>
      <c r="HM37" s="216"/>
      <c r="HN37" s="216"/>
      <c r="HO37" s="216"/>
      <c r="HP37" s="216"/>
      <c r="HQ37" s="216"/>
      <c r="HR37" s="216"/>
      <c r="HS37" s="216"/>
      <c r="HT37" s="216"/>
      <c r="HU37" s="216"/>
      <c r="HV37" s="216"/>
      <c r="HW37" s="216"/>
      <c r="HX37" s="216"/>
      <c r="HY37" s="216"/>
      <c r="HZ37" s="216"/>
      <c r="IA37" s="216"/>
      <c r="IB37" s="216"/>
      <c r="IC37" s="216"/>
      <c r="ID37" s="216"/>
      <c r="IE37" s="216"/>
      <c r="IF37" s="216"/>
      <c r="IG37" s="216"/>
      <c r="IH37" s="216"/>
      <c r="II37" s="216"/>
      <c r="IJ37" s="216"/>
      <c r="IK37" s="216"/>
      <c r="IL37" s="216"/>
      <c r="IM37" s="216"/>
      <c r="IN37" s="216"/>
      <c r="IO37" s="216"/>
      <c r="IP37" s="216"/>
      <c r="IQ37" s="216"/>
      <c r="IR37" s="216"/>
      <c r="IS37" s="216"/>
      <c r="IT37" s="216"/>
      <c r="IU37" s="216"/>
      <c r="IV37" s="216"/>
    </row>
    <row r="38" spans="1:256" ht="21.75" customHeight="1">
      <c r="A38" s="185" t="s">
        <v>116</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3"/>
      <c r="AJ38" s="213"/>
      <c r="AK38" s="214"/>
      <c r="AL38" s="214"/>
      <c r="AM38" s="215"/>
      <c r="AN38" s="215"/>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16"/>
      <c r="GU38" s="216"/>
      <c r="GV38" s="216"/>
      <c r="GW38" s="216"/>
      <c r="GX38" s="216"/>
      <c r="GY38" s="216"/>
      <c r="GZ38" s="216"/>
      <c r="HA38" s="216"/>
      <c r="HB38" s="216"/>
      <c r="HC38" s="216"/>
      <c r="HD38" s="216"/>
      <c r="HE38" s="216"/>
      <c r="HF38" s="216"/>
      <c r="HG38" s="216"/>
      <c r="HH38" s="216"/>
      <c r="HI38" s="216"/>
      <c r="HJ38" s="216"/>
      <c r="HK38" s="216"/>
      <c r="HL38" s="216"/>
      <c r="HM38" s="216"/>
      <c r="HN38" s="216"/>
      <c r="HO38" s="216"/>
      <c r="HP38" s="216"/>
      <c r="HQ38" s="216"/>
      <c r="HR38" s="216"/>
      <c r="HS38" s="216"/>
      <c r="HT38" s="216"/>
      <c r="HU38" s="216"/>
      <c r="HV38" s="216"/>
      <c r="HW38" s="216"/>
      <c r="HX38" s="216"/>
      <c r="HY38" s="216"/>
      <c r="HZ38" s="216"/>
      <c r="IA38" s="216"/>
      <c r="IB38" s="216"/>
      <c r="IC38" s="216"/>
      <c r="ID38" s="216"/>
      <c r="IE38" s="216"/>
      <c r="IF38" s="216"/>
      <c r="IG38" s="216"/>
      <c r="IH38" s="216"/>
      <c r="II38" s="216"/>
      <c r="IJ38" s="216"/>
      <c r="IK38" s="216"/>
      <c r="IL38" s="216"/>
      <c r="IM38" s="216"/>
      <c r="IN38" s="216"/>
      <c r="IO38" s="216"/>
      <c r="IP38" s="216"/>
      <c r="IQ38" s="216"/>
      <c r="IR38" s="216"/>
      <c r="IS38" s="216"/>
      <c r="IT38" s="216"/>
      <c r="IU38" s="216"/>
      <c r="IV38" s="216"/>
    </row>
    <row r="39" spans="1:256" ht="22.5" customHeight="1">
      <c r="A39" s="185"/>
      <c r="B39" s="186"/>
      <c r="C39" s="186"/>
      <c r="D39" s="186"/>
      <c r="E39" s="186"/>
      <c r="F39" s="186"/>
      <c r="G39" s="186"/>
      <c r="H39" s="186"/>
      <c r="I39" s="1108" t="s">
        <v>117</v>
      </c>
      <c r="J39" s="1108"/>
      <c r="K39" s="1108"/>
      <c r="L39" s="1108"/>
      <c r="M39" s="1108"/>
      <c r="N39" s="1108"/>
      <c r="O39" s="1108"/>
      <c r="P39" s="1108"/>
      <c r="Q39" s="1108"/>
      <c r="R39" s="1108"/>
      <c r="S39" s="1108"/>
      <c r="T39" s="1108"/>
      <c r="U39" s="1108"/>
      <c r="V39" s="1108"/>
      <c r="W39" s="1108"/>
      <c r="X39" s="1109" t="s">
        <v>118</v>
      </c>
      <c r="Y39" s="1109"/>
      <c r="Z39" s="1109"/>
      <c r="AA39" s="1109"/>
      <c r="AB39" s="1109"/>
      <c r="AC39" s="1109"/>
      <c r="AD39" s="1109"/>
      <c r="AE39" s="1109"/>
      <c r="AF39" s="1109"/>
      <c r="AG39" s="1109"/>
      <c r="AH39" s="1109"/>
      <c r="AI39" s="1109"/>
      <c r="AJ39" s="1109"/>
      <c r="AK39" s="1109"/>
      <c r="AL39" s="1109"/>
      <c r="AM39" s="215"/>
      <c r="AN39" s="215"/>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c r="GT39" s="216"/>
      <c r="GU39" s="216"/>
      <c r="GV39" s="216"/>
      <c r="GW39" s="216"/>
      <c r="GX39" s="216"/>
      <c r="GY39" s="216"/>
      <c r="GZ39" s="216"/>
      <c r="HA39" s="216"/>
      <c r="HB39" s="216"/>
      <c r="HC39" s="216"/>
      <c r="HD39" s="216"/>
      <c r="HE39" s="216"/>
      <c r="HF39" s="216"/>
      <c r="HG39" s="216"/>
      <c r="HH39" s="216"/>
      <c r="HI39" s="216"/>
      <c r="HJ39" s="216"/>
      <c r="HK39" s="216"/>
      <c r="HL39" s="216"/>
      <c r="HM39" s="216"/>
      <c r="HN39" s="216"/>
      <c r="HO39" s="216"/>
      <c r="HP39" s="216"/>
      <c r="HQ39" s="216"/>
      <c r="HR39" s="216"/>
      <c r="HS39" s="216"/>
      <c r="HT39" s="216"/>
      <c r="HU39" s="216"/>
      <c r="HV39" s="216"/>
      <c r="HW39" s="216"/>
      <c r="HX39" s="216"/>
      <c r="HY39" s="216"/>
      <c r="HZ39" s="216"/>
      <c r="IA39" s="216"/>
      <c r="IB39" s="216"/>
      <c r="IC39" s="216"/>
      <c r="ID39" s="216"/>
      <c r="IE39" s="216"/>
      <c r="IF39" s="216"/>
      <c r="IG39" s="216"/>
      <c r="IH39" s="216"/>
      <c r="II39" s="216"/>
      <c r="IJ39" s="216"/>
      <c r="IK39" s="216"/>
      <c r="IL39" s="216"/>
      <c r="IM39" s="216"/>
      <c r="IN39" s="216"/>
      <c r="IO39" s="216"/>
      <c r="IP39" s="216"/>
      <c r="IQ39" s="216"/>
      <c r="IR39" s="216"/>
      <c r="IS39" s="216"/>
      <c r="IT39" s="216"/>
      <c r="IU39" s="216"/>
      <c r="IV39" s="216"/>
    </row>
    <row r="40" spans="1:256" ht="22.5" customHeight="1">
      <c r="A40" s="872" t="s">
        <v>108</v>
      </c>
      <c r="B40" s="873"/>
      <c r="C40" s="873"/>
      <c r="D40" s="873"/>
      <c r="E40" s="874"/>
      <c r="F40" s="871" t="s">
        <v>109</v>
      </c>
      <c r="G40" s="871"/>
      <c r="H40" s="871"/>
      <c r="I40" s="872" t="s">
        <v>12</v>
      </c>
      <c r="J40" s="873"/>
      <c r="K40" s="873"/>
      <c r="L40" s="873"/>
      <c r="M40" s="873"/>
      <c r="N40" s="873"/>
      <c r="O40" s="873"/>
      <c r="P40" s="873"/>
      <c r="Q40" s="873"/>
      <c r="R40" s="873"/>
      <c r="S40" s="873"/>
      <c r="T40" s="872" t="s">
        <v>119</v>
      </c>
      <c r="U40" s="873"/>
      <c r="V40" s="873"/>
      <c r="W40" s="874"/>
      <c r="X40" s="872" t="s">
        <v>12</v>
      </c>
      <c r="Y40" s="873"/>
      <c r="Z40" s="873"/>
      <c r="AA40" s="873"/>
      <c r="AB40" s="873"/>
      <c r="AC40" s="873"/>
      <c r="AD40" s="873"/>
      <c r="AE40" s="873"/>
      <c r="AF40" s="873"/>
      <c r="AG40" s="873"/>
      <c r="AH40" s="873"/>
      <c r="AI40" s="872" t="s">
        <v>119</v>
      </c>
      <c r="AJ40" s="873"/>
      <c r="AK40" s="873"/>
      <c r="AL40" s="874"/>
      <c r="AM40" s="215"/>
      <c r="AN40" s="215"/>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c r="GT40" s="216"/>
      <c r="GU40" s="216"/>
      <c r="GV40" s="216"/>
      <c r="GW40" s="216"/>
      <c r="GX40" s="216"/>
      <c r="GY40" s="216"/>
      <c r="GZ40" s="216"/>
      <c r="HA40" s="216"/>
      <c r="HB40" s="216"/>
      <c r="HC40" s="216"/>
      <c r="HD40" s="216"/>
      <c r="HE40" s="216"/>
      <c r="HF40" s="216"/>
      <c r="HG40" s="216"/>
      <c r="HH40" s="216"/>
      <c r="HI40" s="216"/>
      <c r="HJ40" s="216"/>
      <c r="HK40" s="216"/>
      <c r="HL40" s="216"/>
      <c r="HM40" s="216"/>
      <c r="HN40" s="216"/>
      <c r="HO40" s="216"/>
      <c r="HP40" s="216"/>
      <c r="HQ40" s="216"/>
      <c r="HR40" s="216"/>
      <c r="HS40" s="216"/>
      <c r="HT40" s="216"/>
      <c r="HU40" s="216"/>
      <c r="HV40" s="216"/>
      <c r="HW40" s="216"/>
      <c r="HX40" s="216"/>
      <c r="HY40" s="216"/>
      <c r="HZ40" s="216"/>
      <c r="IA40" s="216"/>
      <c r="IB40" s="216"/>
      <c r="IC40" s="216"/>
      <c r="ID40" s="216"/>
      <c r="IE40" s="216"/>
      <c r="IF40" s="216"/>
      <c r="IG40" s="216"/>
      <c r="IH40" s="216"/>
      <c r="II40" s="216"/>
      <c r="IJ40" s="216"/>
      <c r="IK40" s="216"/>
      <c r="IL40" s="216"/>
      <c r="IM40" s="216"/>
      <c r="IN40" s="216"/>
      <c r="IO40" s="216"/>
      <c r="IP40" s="216"/>
      <c r="IQ40" s="216"/>
      <c r="IR40" s="216"/>
      <c r="IS40" s="216"/>
      <c r="IT40" s="216"/>
      <c r="IU40" s="216"/>
      <c r="IV40" s="216"/>
    </row>
    <row r="41" spans="1:256" ht="22.5" customHeight="1">
      <c r="A41" s="1104" t="s">
        <v>120</v>
      </c>
      <c r="B41" s="1105"/>
      <c r="C41" s="1105"/>
      <c r="D41" s="1105"/>
      <c r="E41" s="1106"/>
      <c r="F41" s="1107">
        <v>0.92708333333333337</v>
      </c>
      <c r="G41" s="1107"/>
      <c r="H41" s="1107"/>
      <c r="I41" s="1094" t="s">
        <v>121</v>
      </c>
      <c r="J41" s="1095"/>
      <c r="K41" s="1095"/>
      <c r="L41" s="1095"/>
      <c r="M41" s="188"/>
      <c r="N41" s="189" t="s">
        <v>111</v>
      </c>
      <c r="O41" s="190"/>
      <c r="P41" s="1095" t="s">
        <v>122</v>
      </c>
      <c r="Q41" s="1095"/>
      <c r="R41" s="1095"/>
      <c r="S41" s="1095"/>
      <c r="T41" s="1094" t="s">
        <v>123</v>
      </c>
      <c r="U41" s="1095"/>
      <c r="V41" s="1095"/>
      <c r="W41" s="1096"/>
      <c r="X41" s="1094" t="s">
        <v>124</v>
      </c>
      <c r="Y41" s="1095"/>
      <c r="Z41" s="1095"/>
      <c r="AA41" s="1095"/>
      <c r="AB41" s="191"/>
      <c r="AC41" s="192" t="s">
        <v>111</v>
      </c>
      <c r="AD41" s="193"/>
      <c r="AE41" s="1094" t="s">
        <v>125</v>
      </c>
      <c r="AF41" s="1095"/>
      <c r="AG41" s="1095"/>
      <c r="AH41" s="1095"/>
      <c r="AI41" s="1094" t="s">
        <v>126</v>
      </c>
      <c r="AJ41" s="1095"/>
      <c r="AK41" s="1095"/>
      <c r="AL41" s="1096"/>
      <c r="AM41" s="215"/>
      <c r="AN41" s="215"/>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c r="GT41" s="216"/>
      <c r="GU41" s="216"/>
      <c r="GV41" s="216"/>
      <c r="GW41" s="216"/>
      <c r="GX41" s="216"/>
      <c r="GY41" s="216"/>
      <c r="GZ41" s="216"/>
      <c r="HA41" s="216"/>
      <c r="HB41" s="216"/>
      <c r="HC41" s="216"/>
      <c r="HD41" s="216"/>
      <c r="HE41" s="216"/>
      <c r="HF41" s="216"/>
      <c r="HG41" s="216"/>
      <c r="HH41" s="216"/>
      <c r="HI41" s="216"/>
      <c r="HJ41" s="216"/>
      <c r="HK41" s="216"/>
      <c r="HL41" s="216"/>
      <c r="HM41" s="216"/>
      <c r="HN41" s="216"/>
      <c r="HO41" s="216"/>
      <c r="HP41" s="216"/>
      <c r="HQ41" s="216"/>
      <c r="HR41" s="216"/>
      <c r="HS41" s="216"/>
      <c r="HT41" s="216"/>
      <c r="HU41" s="216"/>
      <c r="HV41" s="216"/>
      <c r="HW41" s="216"/>
      <c r="HX41" s="216"/>
      <c r="HY41" s="216"/>
      <c r="HZ41" s="216"/>
      <c r="IA41" s="216"/>
      <c r="IB41" s="216"/>
      <c r="IC41" s="216"/>
      <c r="ID41" s="216"/>
      <c r="IE41" s="216"/>
      <c r="IF41" s="216"/>
      <c r="IG41" s="216"/>
      <c r="IH41" s="216"/>
      <c r="II41" s="216"/>
      <c r="IJ41" s="216"/>
      <c r="IK41" s="216"/>
      <c r="IL41" s="216"/>
      <c r="IM41" s="216"/>
      <c r="IN41" s="216"/>
      <c r="IO41" s="216"/>
      <c r="IP41" s="216"/>
      <c r="IQ41" s="216"/>
      <c r="IR41" s="216"/>
      <c r="IS41" s="216"/>
      <c r="IT41" s="216"/>
      <c r="IU41" s="216"/>
      <c r="IV41" s="216"/>
    </row>
    <row r="42" spans="1:256" ht="22.5" customHeight="1">
      <c r="A42" s="1104" t="s">
        <v>127</v>
      </c>
      <c r="B42" s="1105"/>
      <c r="C42" s="1105"/>
      <c r="D42" s="1105"/>
      <c r="E42" s="1106"/>
      <c r="F42" s="1107">
        <v>0.9375</v>
      </c>
      <c r="G42" s="1107"/>
      <c r="H42" s="1107"/>
      <c r="I42" s="1094" t="s">
        <v>128</v>
      </c>
      <c r="J42" s="1095"/>
      <c r="K42" s="1095"/>
      <c r="L42" s="1095"/>
      <c r="M42" s="188"/>
      <c r="N42" s="189" t="s">
        <v>111</v>
      </c>
      <c r="O42" s="190"/>
      <c r="P42" s="1095" t="s">
        <v>123</v>
      </c>
      <c r="Q42" s="1095"/>
      <c r="R42" s="1095"/>
      <c r="S42" s="1095"/>
      <c r="T42" s="1094" t="s">
        <v>129</v>
      </c>
      <c r="U42" s="1095"/>
      <c r="V42" s="1095"/>
      <c r="W42" s="1096"/>
      <c r="X42" s="1094" t="s">
        <v>124</v>
      </c>
      <c r="Y42" s="1095"/>
      <c r="Z42" s="1095"/>
      <c r="AA42" s="1095"/>
      <c r="AB42" s="191"/>
      <c r="AC42" s="192" t="s">
        <v>111</v>
      </c>
      <c r="AD42" s="193"/>
      <c r="AE42" s="1094" t="s">
        <v>126</v>
      </c>
      <c r="AF42" s="1095"/>
      <c r="AG42" s="1095"/>
      <c r="AH42" s="1095"/>
      <c r="AI42" s="1094" t="s">
        <v>125</v>
      </c>
      <c r="AJ42" s="1095"/>
      <c r="AK42" s="1095"/>
      <c r="AL42" s="1096"/>
      <c r="AM42" s="215"/>
      <c r="AN42" s="215"/>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c r="GT42" s="216"/>
      <c r="GU42" s="216"/>
      <c r="GV42" s="216"/>
      <c r="GW42" s="216"/>
      <c r="GX42" s="216"/>
      <c r="GY42" s="216"/>
      <c r="GZ42" s="216"/>
      <c r="HA42" s="216"/>
      <c r="HB42" s="216"/>
      <c r="HC42" s="216"/>
      <c r="HD42" s="216"/>
      <c r="HE42" s="216"/>
      <c r="HF42" s="216"/>
      <c r="HG42" s="216"/>
      <c r="HH42" s="216"/>
      <c r="HI42" s="216"/>
      <c r="HJ42" s="216"/>
      <c r="HK42" s="216"/>
      <c r="HL42" s="216"/>
      <c r="HM42" s="216"/>
      <c r="HN42" s="216"/>
      <c r="HO42" s="216"/>
      <c r="HP42" s="216"/>
      <c r="HQ42" s="216"/>
      <c r="HR42" s="216"/>
      <c r="HS42" s="216"/>
      <c r="HT42" s="216"/>
      <c r="HU42" s="216"/>
      <c r="HV42" s="216"/>
      <c r="HW42" s="216"/>
      <c r="HX42" s="216"/>
      <c r="HY42" s="216"/>
      <c r="HZ42" s="216"/>
      <c r="IA42" s="216"/>
      <c r="IB42" s="216"/>
      <c r="IC42" s="216"/>
      <c r="ID42" s="216"/>
      <c r="IE42" s="216"/>
      <c r="IF42" s="216"/>
      <c r="IG42" s="216"/>
      <c r="IH42" s="216"/>
      <c r="II42" s="216"/>
      <c r="IJ42" s="216"/>
      <c r="IK42" s="216"/>
      <c r="IL42" s="216"/>
      <c r="IM42" s="216"/>
      <c r="IN42" s="216"/>
      <c r="IO42" s="216"/>
      <c r="IP42" s="216"/>
      <c r="IQ42" s="216"/>
      <c r="IR42" s="216"/>
      <c r="IS42" s="216"/>
      <c r="IT42" s="216"/>
      <c r="IU42" s="216"/>
      <c r="IV42" s="216"/>
    </row>
    <row r="43" spans="1:256" ht="22.5" customHeight="1">
      <c r="A43" s="1104" t="s">
        <v>130</v>
      </c>
      <c r="B43" s="1105"/>
      <c r="C43" s="1105"/>
      <c r="D43" s="1105"/>
      <c r="E43" s="1106"/>
      <c r="F43" s="1107">
        <v>0.94791666666666696</v>
      </c>
      <c r="G43" s="1107"/>
      <c r="H43" s="1107"/>
      <c r="I43" s="1094" t="s">
        <v>131</v>
      </c>
      <c r="J43" s="1095"/>
      <c r="K43" s="1095"/>
      <c r="L43" s="1095"/>
      <c r="M43" s="188"/>
      <c r="N43" s="189" t="s">
        <v>111</v>
      </c>
      <c r="O43" s="190"/>
      <c r="P43" s="1094" t="s">
        <v>132</v>
      </c>
      <c r="Q43" s="1095"/>
      <c r="R43" s="1095"/>
      <c r="S43" s="1095"/>
      <c r="T43" s="1094" t="s">
        <v>133</v>
      </c>
      <c r="U43" s="1095"/>
      <c r="V43" s="1095"/>
      <c r="W43" s="1095"/>
      <c r="X43" s="1094" t="s">
        <v>125</v>
      </c>
      <c r="Y43" s="1095"/>
      <c r="Z43" s="1095"/>
      <c r="AA43" s="1095"/>
      <c r="AB43" s="191"/>
      <c r="AC43" s="192" t="s">
        <v>111</v>
      </c>
      <c r="AD43" s="193"/>
      <c r="AE43" s="1094" t="s">
        <v>126</v>
      </c>
      <c r="AF43" s="1095"/>
      <c r="AG43" s="1095"/>
      <c r="AH43" s="1095"/>
      <c r="AI43" s="1094" t="s">
        <v>124</v>
      </c>
      <c r="AJ43" s="1095"/>
      <c r="AK43" s="1095"/>
      <c r="AL43" s="1096"/>
      <c r="AM43" s="215"/>
      <c r="AN43" s="215"/>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c r="GT43" s="216"/>
      <c r="GU43" s="216"/>
      <c r="GV43" s="216"/>
      <c r="GW43" s="216"/>
      <c r="GX43" s="216"/>
      <c r="GY43" s="216"/>
      <c r="GZ43" s="216"/>
      <c r="HA43" s="216"/>
      <c r="HB43" s="216"/>
      <c r="HC43" s="216"/>
      <c r="HD43" s="216"/>
      <c r="HE43" s="216"/>
      <c r="HF43" s="216"/>
      <c r="HG43" s="216"/>
      <c r="HH43" s="216"/>
      <c r="HI43" s="216"/>
      <c r="HJ43" s="216"/>
      <c r="HK43" s="216"/>
      <c r="HL43" s="216"/>
      <c r="HM43" s="216"/>
      <c r="HN43" s="216"/>
      <c r="HO43" s="216"/>
      <c r="HP43" s="216"/>
      <c r="HQ43" s="216"/>
      <c r="HR43" s="216"/>
      <c r="HS43" s="216"/>
      <c r="HT43" s="216"/>
      <c r="HU43" s="216"/>
      <c r="HV43" s="216"/>
      <c r="HW43" s="216"/>
      <c r="HX43" s="216"/>
      <c r="HY43" s="216"/>
      <c r="HZ43" s="216"/>
      <c r="IA43" s="216"/>
      <c r="IB43" s="216"/>
      <c r="IC43" s="216"/>
      <c r="ID43" s="216"/>
      <c r="IE43" s="216"/>
      <c r="IF43" s="216"/>
      <c r="IG43" s="216"/>
      <c r="IH43" s="216"/>
      <c r="II43" s="216"/>
      <c r="IJ43" s="216"/>
      <c r="IK43" s="216"/>
      <c r="IL43" s="216"/>
      <c r="IM43" s="216"/>
      <c r="IN43" s="216"/>
      <c r="IO43" s="216"/>
      <c r="IP43" s="216"/>
      <c r="IQ43" s="216"/>
      <c r="IR43" s="216"/>
      <c r="IS43" s="216"/>
      <c r="IT43" s="216"/>
      <c r="IU43" s="216"/>
      <c r="IV43" s="216"/>
    </row>
    <row r="44" spans="1:256" ht="22.5" customHeight="1">
      <c r="A44" s="217"/>
      <c r="B44" s="217"/>
      <c r="C44" s="217"/>
      <c r="D44" s="217"/>
      <c r="E44" s="217"/>
      <c r="F44" s="218"/>
      <c r="G44" s="218"/>
      <c r="H44" s="218"/>
      <c r="I44" s="212"/>
      <c r="J44" s="212"/>
      <c r="K44" s="212"/>
      <c r="L44" s="212"/>
      <c r="M44" s="219"/>
      <c r="N44" s="212"/>
      <c r="O44" s="219"/>
      <c r="P44" s="212"/>
      <c r="Q44" s="212"/>
      <c r="R44" s="212"/>
      <c r="S44" s="212"/>
      <c r="T44" s="212"/>
      <c r="U44" s="212"/>
      <c r="V44" s="212"/>
      <c r="W44" s="212"/>
      <c r="X44" s="212"/>
      <c r="Y44" s="212"/>
      <c r="Z44" s="212"/>
      <c r="AA44" s="212"/>
      <c r="AB44" s="220"/>
      <c r="AC44" s="221"/>
      <c r="AD44" s="220"/>
      <c r="AE44" s="212"/>
      <c r="AF44" s="212"/>
      <c r="AG44" s="212"/>
      <c r="AH44" s="212"/>
      <c r="AI44" s="212"/>
      <c r="AJ44" s="212"/>
      <c r="AK44" s="212"/>
      <c r="AL44" s="212"/>
      <c r="AM44" s="215"/>
      <c r="AN44" s="215"/>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c r="GT44" s="216"/>
      <c r="GU44" s="216"/>
      <c r="GV44" s="216"/>
      <c r="GW44" s="216"/>
      <c r="GX44" s="216"/>
      <c r="GY44" s="216"/>
      <c r="GZ44" s="216"/>
      <c r="HA44" s="216"/>
      <c r="HB44" s="216"/>
      <c r="HC44" s="216"/>
      <c r="HD44" s="216"/>
      <c r="HE44" s="216"/>
      <c r="HF44" s="216"/>
      <c r="HG44" s="216"/>
      <c r="HH44" s="216"/>
      <c r="HI44" s="216"/>
      <c r="HJ44" s="216"/>
      <c r="HK44" s="216"/>
      <c r="HL44" s="216"/>
      <c r="HM44" s="216"/>
      <c r="HN44" s="216"/>
      <c r="HO44" s="216"/>
      <c r="HP44" s="216"/>
      <c r="HQ44" s="216"/>
      <c r="HR44" s="216"/>
      <c r="HS44" s="216"/>
      <c r="HT44" s="216"/>
      <c r="HU44" s="216"/>
      <c r="HV44" s="216"/>
      <c r="HW44" s="216"/>
      <c r="HX44" s="216"/>
      <c r="HY44" s="216"/>
      <c r="HZ44" s="216"/>
      <c r="IA44" s="216"/>
      <c r="IB44" s="216"/>
      <c r="IC44" s="216"/>
      <c r="ID44" s="216"/>
      <c r="IE44" s="216"/>
      <c r="IF44" s="216"/>
      <c r="IG44" s="216"/>
      <c r="IH44" s="216"/>
      <c r="II44" s="216"/>
      <c r="IJ44" s="216"/>
      <c r="IK44" s="216"/>
      <c r="IL44" s="216"/>
      <c r="IM44" s="216"/>
      <c r="IN44" s="216"/>
      <c r="IO44" s="216"/>
      <c r="IP44" s="216"/>
      <c r="IQ44" s="216"/>
      <c r="IR44" s="216"/>
      <c r="IS44" s="216"/>
      <c r="IT44" s="216"/>
      <c r="IU44" s="216"/>
      <c r="IV44" s="216"/>
    </row>
    <row r="45" spans="1:256" s="11" customFormat="1" ht="14.25" customHeight="1">
      <c r="A45" s="1097"/>
      <c r="B45" s="1098"/>
      <c r="C45" s="1098"/>
      <c r="D45" s="1098"/>
      <c r="E45" s="1099"/>
      <c r="H45" s="36"/>
    </row>
    <row r="46" spans="1:256" s="11" customFormat="1" ht="14.25" customHeight="1">
      <c r="A46" s="1100"/>
      <c r="B46" s="1101"/>
      <c r="C46" s="1101"/>
      <c r="D46" s="1101"/>
      <c r="E46" s="1102"/>
      <c r="F46" s="2"/>
      <c r="G46" s="3"/>
      <c r="H46" s="5"/>
      <c r="I46" s="5"/>
      <c r="J46" s="5"/>
      <c r="K46" s="5"/>
      <c r="L46" s="5"/>
      <c r="M46" s="5"/>
      <c r="N46" s="5"/>
      <c r="O46" s="5"/>
      <c r="P46" s="5"/>
      <c r="Q46" s="5"/>
      <c r="R46" s="5"/>
    </row>
    <row r="47" spans="1:256" s="11" customFormat="1" ht="9" customHeight="1">
      <c r="E47" s="5"/>
      <c r="F47" s="4"/>
      <c r="G47" s="8"/>
      <c r="H47" s="5"/>
      <c r="I47" s="5"/>
      <c r="J47" s="9"/>
      <c r="K47" s="5"/>
      <c r="L47" s="5"/>
      <c r="M47" s="5"/>
      <c r="N47" s="5"/>
      <c r="O47" s="5"/>
      <c r="P47" s="5"/>
    </row>
    <row r="48" spans="1:256" s="11" customFormat="1" ht="9" customHeight="1">
      <c r="E48" s="5"/>
      <c r="F48" s="4"/>
      <c r="G48" s="8"/>
      <c r="H48" s="2"/>
      <c r="I48" s="3"/>
      <c r="J48" s="5"/>
      <c r="K48" s="5"/>
      <c r="L48" s="5"/>
      <c r="M48" s="5"/>
      <c r="N48" s="5"/>
      <c r="O48" s="5"/>
      <c r="P48" s="5"/>
    </row>
    <row r="49" spans="1:49" s="11" customFormat="1" ht="14.25" customHeight="1">
      <c r="A49" s="1080"/>
      <c r="B49" s="1081"/>
      <c r="C49" s="1081"/>
      <c r="D49" s="1081"/>
      <c r="E49" s="1082"/>
      <c r="F49" s="222"/>
      <c r="G49" s="223"/>
      <c r="H49" s="4"/>
      <c r="I49" s="8"/>
      <c r="J49" s="5"/>
      <c r="K49" s="5"/>
      <c r="L49" s="5"/>
      <c r="M49" s="5"/>
      <c r="N49" s="5"/>
      <c r="O49" s="5"/>
      <c r="P49" s="5"/>
    </row>
    <row r="50" spans="1:49" s="11" customFormat="1" ht="14.25" customHeight="1">
      <c r="A50" s="1083"/>
      <c r="B50" s="1084"/>
      <c r="C50" s="1084"/>
      <c r="D50" s="1084"/>
      <c r="E50" s="1085"/>
      <c r="F50" s="5"/>
      <c r="G50" s="5"/>
      <c r="H50" s="10"/>
      <c r="I50" s="8"/>
      <c r="J50" s="5"/>
      <c r="K50" s="5"/>
      <c r="L50" s="1103" t="s">
        <v>134</v>
      </c>
      <c r="M50" s="1103"/>
      <c r="N50" s="1103"/>
      <c r="O50" s="1103"/>
      <c r="P50" s="1103"/>
      <c r="Q50" s="1103"/>
    </row>
    <row r="51" spans="1:49" s="11" customFormat="1" ht="14.25" customHeight="1">
      <c r="A51" s="1068" t="s">
        <v>31</v>
      </c>
      <c r="B51" s="1068"/>
      <c r="C51" s="1068"/>
      <c r="D51" s="1068"/>
      <c r="E51" s="1068"/>
      <c r="F51" s="92"/>
      <c r="G51" s="92"/>
      <c r="H51" s="4"/>
      <c r="I51" s="8"/>
      <c r="J51" s="5"/>
      <c r="K51" s="5"/>
      <c r="L51" s="1070"/>
      <c r="M51" s="1068"/>
      <c r="N51" s="1068"/>
      <c r="O51" s="1068"/>
      <c r="P51" s="1068"/>
      <c r="Q51" s="1071"/>
    </row>
    <row r="52" spans="1:49" s="11" customFormat="1" ht="14.25" customHeight="1">
      <c r="A52" s="1069"/>
      <c r="B52" s="1069"/>
      <c r="C52" s="1069"/>
      <c r="D52" s="1069"/>
      <c r="E52" s="1069"/>
      <c r="F52" s="92"/>
      <c r="G52" s="92"/>
      <c r="H52" s="4"/>
      <c r="I52" s="8"/>
      <c r="J52" s="2"/>
      <c r="K52" s="2"/>
      <c r="L52" s="1072"/>
      <c r="M52" s="1069"/>
      <c r="N52" s="1069"/>
      <c r="O52" s="1069"/>
      <c r="P52" s="1069"/>
      <c r="Q52" s="1073"/>
    </row>
    <row r="53" spans="1:49" s="11" customFormat="1" ht="14.25" customHeight="1">
      <c r="A53" s="1074"/>
      <c r="B53" s="1075"/>
      <c r="C53" s="1075"/>
      <c r="D53" s="1075"/>
      <c r="E53" s="1076"/>
      <c r="F53" s="5"/>
      <c r="G53" s="5"/>
      <c r="H53" s="10"/>
      <c r="I53" s="8"/>
      <c r="J53" s="4"/>
      <c r="K53" s="4"/>
      <c r="L53" s="5"/>
      <c r="M53" s="5"/>
      <c r="N53" s="5"/>
      <c r="O53" s="5"/>
      <c r="P53" s="5"/>
    </row>
    <row r="54" spans="1:49" s="11" customFormat="1" ht="14.25" customHeight="1">
      <c r="A54" s="1077"/>
      <c r="B54" s="1078"/>
      <c r="C54" s="1078"/>
      <c r="D54" s="1078"/>
      <c r="E54" s="1079"/>
      <c r="F54" s="2"/>
      <c r="G54" s="3"/>
      <c r="H54" s="4"/>
      <c r="I54" s="8"/>
      <c r="J54" s="4"/>
      <c r="K54" s="4"/>
      <c r="L54" s="5"/>
      <c r="M54" s="5"/>
      <c r="N54" s="5"/>
      <c r="O54" s="5"/>
      <c r="P54" s="5"/>
    </row>
    <row r="55" spans="1:49" s="11" customFormat="1" ht="9" customHeight="1">
      <c r="E55" s="5"/>
      <c r="F55" s="4"/>
      <c r="G55" s="8"/>
      <c r="H55" s="222"/>
      <c r="I55" s="223"/>
      <c r="J55" s="4"/>
      <c r="K55" s="4"/>
      <c r="L55" s="92"/>
      <c r="M55" s="92"/>
      <c r="N55" s="92"/>
      <c r="O55" s="92"/>
      <c r="P55" s="92"/>
      <c r="Q55" s="92"/>
      <c r="R55" s="92"/>
      <c r="S55" s="92"/>
      <c r="T55" s="92"/>
      <c r="U55" s="92"/>
    </row>
    <row r="56" spans="1:49" s="11" customFormat="1" ht="9" customHeight="1">
      <c r="E56" s="5"/>
      <c r="F56" s="4"/>
      <c r="G56" s="8"/>
      <c r="H56" s="5"/>
      <c r="I56" s="5"/>
      <c r="J56" s="10"/>
      <c r="K56" s="4"/>
      <c r="L56" s="92"/>
      <c r="M56" s="92"/>
      <c r="N56" s="92"/>
      <c r="O56" s="92"/>
      <c r="P56" s="92"/>
      <c r="Q56" s="92"/>
      <c r="R56" s="92"/>
      <c r="S56" s="92"/>
      <c r="T56" s="92"/>
      <c r="U56" s="92"/>
      <c r="V56" s="5"/>
      <c r="W56" s="5"/>
    </row>
    <row r="57" spans="1:49" s="11" customFormat="1" ht="14.25" customHeight="1">
      <c r="A57" s="1080"/>
      <c r="B57" s="1081"/>
      <c r="C57" s="1081"/>
      <c r="D57" s="1081"/>
      <c r="E57" s="1082"/>
      <c r="F57" s="222"/>
      <c r="G57" s="223"/>
      <c r="H57" s="5"/>
      <c r="I57" s="5"/>
      <c r="J57" s="5"/>
      <c r="K57" s="5"/>
      <c r="L57" s="92"/>
      <c r="M57" s="92"/>
      <c r="N57" s="92"/>
      <c r="O57" s="92"/>
      <c r="P57" s="92"/>
      <c r="Q57" s="92"/>
      <c r="R57" s="92"/>
      <c r="S57" s="92"/>
      <c r="T57" s="92"/>
      <c r="U57" s="92"/>
      <c r="V57" s="5"/>
      <c r="W57" s="5"/>
    </row>
    <row r="58" spans="1:49" s="11" customFormat="1" ht="14.25" customHeight="1">
      <c r="A58" s="1083"/>
      <c r="B58" s="1084"/>
      <c r="C58" s="1084"/>
      <c r="D58" s="1084"/>
      <c r="E58" s="1085"/>
      <c r="F58" s="5"/>
      <c r="G58" s="5"/>
      <c r="H58" s="9"/>
      <c r="I58" s="5"/>
      <c r="J58" s="5"/>
      <c r="K58" s="5"/>
      <c r="L58" s="92"/>
      <c r="M58" s="92"/>
      <c r="N58" s="92"/>
      <c r="O58" s="92"/>
      <c r="P58" s="92"/>
      <c r="Q58" s="92"/>
      <c r="R58" s="92"/>
      <c r="S58" s="92"/>
      <c r="T58" s="92"/>
      <c r="U58" s="92"/>
    </row>
    <row r="60" spans="1:49">
      <c r="AI60" s="20"/>
      <c r="AJ60" s="20"/>
      <c r="AK60" s="20"/>
      <c r="AL60" s="20"/>
      <c r="AM60" s="20"/>
      <c r="AN60" s="20"/>
      <c r="AO60" s="20"/>
      <c r="AP60" s="20"/>
      <c r="AQ60" s="20"/>
      <c r="AR60" s="20"/>
      <c r="AS60" s="20"/>
      <c r="AT60" s="20"/>
      <c r="AU60" s="20"/>
      <c r="AV60" s="20"/>
      <c r="AW60" s="20"/>
    </row>
  </sheetData>
  <mergeCells count="208">
    <mergeCell ref="A1:AL1"/>
    <mergeCell ref="A2:AL2"/>
    <mergeCell ref="A5:C5"/>
    <mergeCell ref="K5:P5"/>
    <mergeCell ref="Q5:V5"/>
    <mergeCell ref="W5:AB5"/>
    <mergeCell ref="AC5:AH5"/>
    <mergeCell ref="I11:W11"/>
    <mergeCell ref="X11:AL11"/>
    <mergeCell ref="A12:E12"/>
    <mergeCell ref="F12:H12"/>
    <mergeCell ref="I12:S12"/>
    <mergeCell ref="T12:W12"/>
    <mergeCell ref="X12:AH12"/>
    <mergeCell ref="AI12:AL12"/>
    <mergeCell ref="A6:C6"/>
    <mergeCell ref="K6:P6"/>
    <mergeCell ref="Q6:V6"/>
    <mergeCell ref="W6:AB6"/>
    <mergeCell ref="A7:C7"/>
    <mergeCell ref="A8:C8"/>
    <mergeCell ref="AE13:AH13"/>
    <mergeCell ref="A14:E14"/>
    <mergeCell ref="F14:H14"/>
    <mergeCell ref="I14:L14"/>
    <mergeCell ref="P14:S14"/>
    <mergeCell ref="X14:AA14"/>
    <mergeCell ref="AE14:AH14"/>
    <mergeCell ref="A13:E13"/>
    <mergeCell ref="F13:H13"/>
    <mergeCell ref="I13:L13"/>
    <mergeCell ref="P13:S13"/>
    <mergeCell ref="X13:AA13"/>
    <mergeCell ref="AE15:AH15"/>
    <mergeCell ref="A16:E16"/>
    <mergeCell ref="F16:H16"/>
    <mergeCell ref="I16:L16"/>
    <mergeCell ref="P16:S16"/>
    <mergeCell ref="X16:AA16"/>
    <mergeCell ref="AE16:AH16"/>
    <mergeCell ref="A15:E15"/>
    <mergeCell ref="F15:H15"/>
    <mergeCell ref="I15:L15"/>
    <mergeCell ref="P15:S15"/>
    <mergeCell ref="X15:AA15"/>
    <mergeCell ref="AE17:AH17"/>
    <mergeCell ref="A18:E18"/>
    <mergeCell ref="F18:H18"/>
    <mergeCell ref="I18:L18"/>
    <mergeCell ref="P18:S18"/>
    <mergeCell ref="X18:AA18"/>
    <mergeCell ref="AE18:AH18"/>
    <mergeCell ref="A17:E17"/>
    <mergeCell ref="F17:H17"/>
    <mergeCell ref="I17:L17"/>
    <mergeCell ref="P17:S17"/>
    <mergeCell ref="X17:AA17"/>
    <mergeCell ref="AE19:AH19"/>
    <mergeCell ref="A22:E22"/>
    <mergeCell ref="F22:H22"/>
    <mergeCell ref="I22:K22"/>
    <mergeCell ref="L22:N22"/>
    <mergeCell ref="O22:Q22"/>
    <mergeCell ref="R22:T22"/>
    <mergeCell ref="U22:W22"/>
    <mergeCell ref="X22:Z22"/>
    <mergeCell ref="A19:E19"/>
    <mergeCell ref="F19:H19"/>
    <mergeCell ref="I19:L19"/>
    <mergeCell ref="P19:S19"/>
    <mergeCell ref="X19:AA19"/>
    <mergeCell ref="AA22:AB22"/>
    <mergeCell ref="AC22:AD22"/>
    <mergeCell ref="AE22:AF22"/>
    <mergeCell ref="AG22:AH22"/>
    <mergeCell ref="AI22:AJ22"/>
    <mergeCell ref="A23:E24"/>
    <mergeCell ref="F23:H24"/>
    <mergeCell ref="I23:K23"/>
    <mergeCell ref="L23:N23"/>
    <mergeCell ref="O23:Q23"/>
    <mergeCell ref="AG23:AH24"/>
    <mergeCell ref="AI23:AJ24"/>
    <mergeCell ref="A25:E26"/>
    <mergeCell ref="F25:H25"/>
    <mergeCell ref="I25:K26"/>
    <mergeCell ref="L25:N26"/>
    <mergeCell ref="O25:Q25"/>
    <mergeCell ref="R25:T26"/>
    <mergeCell ref="U25:W25"/>
    <mergeCell ref="X25:Z25"/>
    <mergeCell ref="R23:T23"/>
    <mergeCell ref="U23:W24"/>
    <mergeCell ref="X23:Z24"/>
    <mergeCell ref="AA23:AB24"/>
    <mergeCell ref="AC23:AD24"/>
    <mergeCell ref="AE23:AF24"/>
    <mergeCell ref="AA25:AB26"/>
    <mergeCell ref="AC25:AD26"/>
    <mergeCell ref="U29:W29"/>
    <mergeCell ref="X29:Z29"/>
    <mergeCell ref="R27:T27"/>
    <mergeCell ref="U27:W27"/>
    <mergeCell ref="X27:Z27"/>
    <mergeCell ref="AE25:AF26"/>
    <mergeCell ref="AG25:AH26"/>
    <mergeCell ref="AI25:AJ26"/>
    <mergeCell ref="A27:E28"/>
    <mergeCell ref="F27:H27"/>
    <mergeCell ref="I27:K28"/>
    <mergeCell ref="L27:N28"/>
    <mergeCell ref="O27:Q28"/>
    <mergeCell ref="AG27:AH28"/>
    <mergeCell ref="AI27:AJ28"/>
    <mergeCell ref="AA27:AB28"/>
    <mergeCell ref="AC27:AD28"/>
    <mergeCell ref="AE27:AF28"/>
    <mergeCell ref="R31:T32"/>
    <mergeCell ref="U31:W31"/>
    <mergeCell ref="X31:Z31"/>
    <mergeCell ref="AA29:AB30"/>
    <mergeCell ref="AC29:AD30"/>
    <mergeCell ref="AE29:AF30"/>
    <mergeCell ref="AG29:AH30"/>
    <mergeCell ref="AI29:AJ30"/>
    <mergeCell ref="A31:E32"/>
    <mergeCell ref="F31:H31"/>
    <mergeCell ref="I31:K32"/>
    <mergeCell ref="L31:N31"/>
    <mergeCell ref="O31:Q32"/>
    <mergeCell ref="AG31:AH32"/>
    <mergeCell ref="AI31:AJ32"/>
    <mergeCell ref="AA31:AB32"/>
    <mergeCell ref="AC31:AD32"/>
    <mergeCell ref="AE31:AF32"/>
    <mergeCell ref="A29:E30"/>
    <mergeCell ref="F29:H29"/>
    <mergeCell ref="I29:K29"/>
    <mergeCell ref="L29:N30"/>
    <mergeCell ref="O29:Q30"/>
    <mergeCell ref="R29:T30"/>
    <mergeCell ref="AA33:AB34"/>
    <mergeCell ref="AC33:AD34"/>
    <mergeCell ref="AE33:AF34"/>
    <mergeCell ref="AG33:AH34"/>
    <mergeCell ref="AI33:AJ34"/>
    <mergeCell ref="A35:E36"/>
    <mergeCell ref="F35:H36"/>
    <mergeCell ref="I35:K35"/>
    <mergeCell ref="L35:N35"/>
    <mergeCell ref="O35:Q35"/>
    <mergeCell ref="AG35:AH36"/>
    <mergeCell ref="AI35:AJ36"/>
    <mergeCell ref="A33:E34"/>
    <mergeCell ref="F33:H34"/>
    <mergeCell ref="I33:K33"/>
    <mergeCell ref="L33:N33"/>
    <mergeCell ref="O33:Q33"/>
    <mergeCell ref="R33:T33"/>
    <mergeCell ref="U33:W34"/>
    <mergeCell ref="X33:Z34"/>
    <mergeCell ref="I39:W39"/>
    <mergeCell ref="X39:AL39"/>
    <mergeCell ref="A40:E40"/>
    <mergeCell ref="F40:H40"/>
    <mergeCell ref="I40:S40"/>
    <mergeCell ref="T40:W40"/>
    <mergeCell ref="X40:AH40"/>
    <mergeCell ref="AI40:AL40"/>
    <mergeCell ref="R35:T35"/>
    <mergeCell ref="U35:W36"/>
    <mergeCell ref="X35:Z36"/>
    <mergeCell ref="AA35:AB36"/>
    <mergeCell ref="AC35:AD36"/>
    <mergeCell ref="AE35:AF36"/>
    <mergeCell ref="X42:AA42"/>
    <mergeCell ref="AE42:AH42"/>
    <mergeCell ref="AI42:AL42"/>
    <mergeCell ref="A41:E41"/>
    <mergeCell ref="F41:H41"/>
    <mergeCell ref="I41:L41"/>
    <mergeCell ref="P41:S41"/>
    <mergeCell ref="T41:W41"/>
    <mergeCell ref="X41:AA41"/>
    <mergeCell ref="A51:E52"/>
    <mergeCell ref="L51:Q52"/>
    <mergeCell ref="A53:E54"/>
    <mergeCell ref="A57:E58"/>
    <mergeCell ref="T13:W19"/>
    <mergeCell ref="AI13:AL19"/>
    <mergeCell ref="AE43:AH43"/>
    <mergeCell ref="AI43:AL43"/>
    <mergeCell ref="A45:E46"/>
    <mergeCell ref="A49:E50"/>
    <mergeCell ref="L50:Q50"/>
    <mergeCell ref="A43:E43"/>
    <mergeCell ref="F43:H43"/>
    <mergeCell ref="I43:L43"/>
    <mergeCell ref="P43:S43"/>
    <mergeCell ref="T43:W43"/>
    <mergeCell ref="X43:AA43"/>
    <mergeCell ref="AE41:AH41"/>
    <mergeCell ref="AI41:AL41"/>
    <mergeCell ref="A42:E42"/>
    <mergeCell ref="F42:H42"/>
    <mergeCell ref="I42:L42"/>
    <mergeCell ref="P42:S42"/>
    <mergeCell ref="T42:W42"/>
  </mergeCells>
  <phoneticPr fontId="2"/>
  <pageMargins left="0.7" right="0.7" top="0.75" bottom="0.75" header="0.3" footer="0.3"/>
  <pageSetup paperSize="9" scale="64" orientation="portrait" r:id="rId1"/>
  <colBreaks count="1" manualBreakCount="1">
    <brk id="38" max="1048575" man="1"/>
  </colBreaks>
  <drawing r:id="rId2"/>
</worksheet>
</file>

<file path=xl/worksheets/sheet13.xml><?xml version="1.0" encoding="utf-8"?>
<worksheet xmlns="http://schemas.openxmlformats.org/spreadsheetml/2006/main" xmlns:r="http://schemas.openxmlformats.org/officeDocument/2006/relationships">
  <dimension ref="A1:IV59"/>
  <sheetViews>
    <sheetView topLeftCell="A13" zoomScaleNormal="100" workbookViewId="0">
      <selection activeCell="AP7" sqref="AP7"/>
    </sheetView>
  </sheetViews>
  <sheetFormatPr defaultRowHeight="13.5"/>
  <cols>
    <col min="1" max="46" width="3.625" style="108" customWidth="1"/>
    <col min="47" max="256" width="9" style="108"/>
    <col min="257" max="302" width="3.625" style="108" customWidth="1"/>
    <col min="303" max="512" width="9" style="108"/>
    <col min="513" max="558" width="3.625" style="108" customWidth="1"/>
    <col min="559" max="768" width="9" style="108"/>
    <col min="769" max="814" width="3.625" style="108" customWidth="1"/>
    <col min="815" max="1024" width="9" style="108"/>
    <col min="1025" max="1070" width="3.625" style="108" customWidth="1"/>
    <col min="1071" max="1280" width="9" style="108"/>
    <col min="1281" max="1326" width="3.625" style="108" customWidth="1"/>
    <col min="1327" max="1536" width="9" style="108"/>
    <col min="1537" max="1582" width="3.625" style="108" customWidth="1"/>
    <col min="1583" max="1792" width="9" style="108"/>
    <col min="1793" max="1838" width="3.625" style="108" customWidth="1"/>
    <col min="1839" max="2048" width="9" style="108"/>
    <col min="2049" max="2094" width="3.625" style="108" customWidth="1"/>
    <col min="2095" max="2304" width="9" style="108"/>
    <col min="2305" max="2350" width="3.625" style="108" customWidth="1"/>
    <col min="2351" max="2560" width="9" style="108"/>
    <col min="2561" max="2606" width="3.625" style="108" customWidth="1"/>
    <col min="2607" max="2816" width="9" style="108"/>
    <col min="2817" max="2862" width="3.625" style="108" customWidth="1"/>
    <col min="2863" max="3072" width="9" style="108"/>
    <col min="3073" max="3118" width="3.625" style="108" customWidth="1"/>
    <col min="3119" max="3328" width="9" style="108"/>
    <col min="3329" max="3374" width="3.625" style="108" customWidth="1"/>
    <col min="3375" max="3584" width="9" style="108"/>
    <col min="3585" max="3630" width="3.625" style="108" customWidth="1"/>
    <col min="3631" max="3840" width="9" style="108"/>
    <col min="3841" max="3886" width="3.625" style="108" customWidth="1"/>
    <col min="3887" max="4096" width="9" style="108"/>
    <col min="4097" max="4142" width="3.625" style="108" customWidth="1"/>
    <col min="4143" max="4352" width="9" style="108"/>
    <col min="4353" max="4398" width="3.625" style="108" customWidth="1"/>
    <col min="4399" max="4608" width="9" style="108"/>
    <col min="4609" max="4654" width="3.625" style="108" customWidth="1"/>
    <col min="4655" max="4864" width="9" style="108"/>
    <col min="4865" max="4910" width="3.625" style="108" customWidth="1"/>
    <col min="4911" max="5120" width="9" style="108"/>
    <col min="5121" max="5166" width="3.625" style="108" customWidth="1"/>
    <col min="5167" max="5376" width="9" style="108"/>
    <col min="5377" max="5422" width="3.625" style="108" customWidth="1"/>
    <col min="5423" max="5632" width="9" style="108"/>
    <col min="5633" max="5678" width="3.625" style="108" customWidth="1"/>
    <col min="5679" max="5888" width="9" style="108"/>
    <col min="5889" max="5934" width="3.625" style="108" customWidth="1"/>
    <col min="5935" max="6144" width="9" style="108"/>
    <col min="6145" max="6190" width="3.625" style="108" customWidth="1"/>
    <col min="6191" max="6400" width="9" style="108"/>
    <col min="6401" max="6446" width="3.625" style="108" customWidth="1"/>
    <col min="6447" max="6656" width="9" style="108"/>
    <col min="6657" max="6702" width="3.625" style="108" customWidth="1"/>
    <col min="6703" max="6912" width="9" style="108"/>
    <col min="6913" max="6958" width="3.625" style="108" customWidth="1"/>
    <col min="6959" max="7168" width="9" style="108"/>
    <col min="7169" max="7214" width="3.625" style="108" customWidth="1"/>
    <col min="7215" max="7424" width="9" style="108"/>
    <col min="7425" max="7470" width="3.625" style="108" customWidth="1"/>
    <col min="7471" max="7680" width="9" style="108"/>
    <col min="7681" max="7726" width="3.625" style="108" customWidth="1"/>
    <col min="7727" max="7936" width="9" style="108"/>
    <col min="7937" max="7982" width="3.625" style="108" customWidth="1"/>
    <col min="7983" max="8192" width="9" style="108"/>
    <col min="8193" max="8238" width="3.625" style="108" customWidth="1"/>
    <col min="8239" max="8448" width="9" style="108"/>
    <col min="8449" max="8494" width="3.625" style="108" customWidth="1"/>
    <col min="8495" max="8704" width="9" style="108"/>
    <col min="8705" max="8750" width="3.625" style="108" customWidth="1"/>
    <col min="8751" max="8960" width="9" style="108"/>
    <col min="8961" max="9006" width="3.625" style="108" customWidth="1"/>
    <col min="9007" max="9216" width="9" style="108"/>
    <col min="9217" max="9262" width="3.625" style="108" customWidth="1"/>
    <col min="9263" max="9472" width="9" style="108"/>
    <col min="9473" max="9518" width="3.625" style="108" customWidth="1"/>
    <col min="9519" max="9728" width="9" style="108"/>
    <col min="9729" max="9774" width="3.625" style="108" customWidth="1"/>
    <col min="9775" max="9984" width="9" style="108"/>
    <col min="9985" max="10030" width="3.625" style="108" customWidth="1"/>
    <col min="10031" max="10240" width="9" style="108"/>
    <col min="10241" max="10286" width="3.625" style="108" customWidth="1"/>
    <col min="10287" max="10496" width="9" style="108"/>
    <col min="10497" max="10542" width="3.625" style="108" customWidth="1"/>
    <col min="10543" max="10752" width="9" style="108"/>
    <col min="10753" max="10798" width="3.625" style="108" customWidth="1"/>
    <col min="10799" max="11008" width="9" style="108"/>
    <col min="11009" max="11054" width="3.625" style="108" customWidth="1"/>
    <col min="11055" max="11264" width="9" style="108"/>
    <col min="11265" max="11310" width="3.625" style="108" customWidth="1"/>
    <col min="11311" max="11520" width="9" style="108"/>
    <col min="11521" max="11566" width="3.625" style="108" customWidth="1"/>
    <col min="11567" max="11776" width="9" style="108"/>
    <col min="11777" max="11822" width="3.625" style="108" customWidth="1"/>
    <col min="11823" max="12032" width="9" style="108"/>
    <col min="12033" max="12078" width="3.625" style="108" customWidth="1"/>
    <col min="12079" max="12288" width="9" style="108"/>
    <col min="12289" max="12334" width="3.625" style="108" customWidth="1"/>
    <col min="12335" max="12544" width="9" style="108"/>
    <col min="12545" max="12590" width="3.625" style="108" customWidth="1"/>
    <col min="12591" max="12800" width="9" style="108"/>
    <col min="12801" max="12846" width="3.625" style="108" customWidth="1"/>
    <col min="12847" max="13056" width="9" style="108"/>
    <col min="13057" max="13102" width="3.625" style="108" customWidth="1"/>
    <col min="13103" max="13312" width="9" style="108"/>
    <col min="13313" max="13358" width="3.625" style="108" customWidth="1"/>
    <col min="13359" max="13568" width="9" style="108"/>
    <col min="13569" max="13614" width="3.625" style="108" customWidth="1"/>
    <col min="13615" max="13824" width="9" style="108"/>
    <col min="13825" max="13870" width="3.625" style="108" customWidth="1"/>
    <col min="13871" max="14080" width="9" style="108"/>
    <col min="14081" max="14126" width="3.625" style="108" customWidth="1"/>
    <col min="14127" max="14336" width="9" style="108"/>
    <col min="14337" max="14382" width="3.625" style="108" customWidth="1"/>
    <col min="14383" max="14592" width="9" style="108"/>
    <col min="14593" max="14638" width="3.625" style="108" customWidth="1"/>
    <col min="14639" max="14848" width="9" style="108"/>
    <col min="14849" max="14894" width="3.625" style="108" customWidth="1"/>
    <col min="14895" max="15104" width="9" style="108"/>
    <col min="15105" max="15150" width="3.625" style="108" customWidth="1"/>
    <col min="15151" max="15360" width="9" style="108"/>
    <col min="15361" max="15406" width="3.625" style="108" customWidth="1"/>
    <col min="15407" max="15616" width="9" style="108"/>
    <col min="15617" max="15662" width="3.625" style="108" customWidth="1"/>
    <col min="15663" max="15872" width="9" style="108"/>
    <col min="15873" max="15918" width="3.625" style="108" customWidth="1"/>
    <col min="15919" max="16128" width="9" style="108"/>
    <col min="16129" max="16174" width="3.625" style="108" customWidth="1"/>
    <col min="16175" max="16384" width="9" style="108"/>
  </cols>
  <sheetData>
    <row r="1" spans="1:256" ht="66.75" customHeight="1">
      <c r="A1" s="1178" t="s">
        <v>150</v>
      </c>
      <c r="B1" s="1178"/>
      <c r="C1" s="1178"/>
      <c r="D1" s="1178"/>
      <c r="E1" s="1178"/>
      <c r="F1" s="1178"/>
      <c r="G1" s="1178"/>
      <c r="H1" s="1178"/>
      <c r="I1" s="1178"/>
      <c r="J1" s="1178"/>
      <c r="K1" s="1178"/>
      <c r="L1" s="1178"/>
      <c r="M1" s="1178"/>
      <c r="N1" s="1178"/>
      <c r="O1" s="1178"/>
      <c r="P1" s="1178"/>
      <c r="Q1" s="1178"/>
      <c r="R1" s="1178"/>
      <c r="S1" s="1178"/>
      <c r="T1" s="1178"/>
      <c r="U1" s="1178"/>
      <c r="V1" s="1178"/>
      <c r="W1" s="1178"/>
      <c r="X1" s="1178"/>
      <c r="Y1" s="1178"/>
      <c r="Z1" s="1178"/>
      <c r="AA1" s="1178"/>
      <c r="AB1" s="1178"/>
      <c r="AC1" s="1178"/>
      <c r="AD1" s="1178"/>
      <c r="AE1" s="1178"/>
      <c r="AF1" s="1178"/>
      <c r="AG1" s="1178"/>
      <c r="AH1" s="1178"/>
      <c r="AI1" s="1178"/>
      <c r="AJ1" s="1178"/>
      <c r="AK1" s="1178"/>
      <c r="AL1" s="1178"/>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pans="1:256" ht="21.75" customHeight="1">
      <c r="A2" s="1179" t="s">
        <v>135</v>
      </c>
      <c r="B2" s="1179"/>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256" ht="9" customHeight="1">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27"/>
      <c r="AG3" s="27"/>
      <c r="AH3" s="27"/>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spans="1:256" ht="27" customHeight="1">
      <c r="A4" s="173" t="s">
        <v>9</v>
      </c>
      <c r="B4" s="173"/>
      <c r="C4" s="173"/>
      <c r="D4" s="173"/>
      <c r="E4" s="173"/>
      <c r="F4" s="173"/>
      <c r="G4" s="173"/>
      <c r="H4" s="173"/>
      <c r="I4" s="173"/>
      <c r="J4" s="174"/>
      <c r="L4" s="173"/>
      <c r="M4" s="173"/>
      <c r="N4" s="175" t="s">
        <v>101</v>
      </c>
      <c r="O4" s="173"/>
      <c r="P4" s="173"/>
      <c r="Q4" s="173"/>
      <c r="R4" s="173"/>
      <c r="S4" s="173"/>
      <c r="T4" s="173"/>
      <c r="U4" s="173"/>
      <c r="V4" s="173"/>
      <c r="W4" s="173"/>
      <c r="X4" s="173"/>
      <c r="Y4" s="173"/>
      <c r="Z4" s="173"/>
      <c r="AA4" s="173"/>
      <c r="AB4" s="176"/>
      <c r="AC4" s="174"/>
      <c r="AD4" s="174"/>
      <c r="AE4" s="174"/>
      <c r="AF4" s="174"/>
      <c r="AG4" s="174"/>
      <c r="AH4" s="174"/>
      <c r="AI4" s="174"/>
      <c r="AJ4" s="174"/>
      <c r="AK4" s="174"/>
      <c r="AL4" s="174"/>
      <c r="AM4" s="174"/>
      <c r="AN4" s="184"/>
      <c r="AO4" s="184"/>
      <c r="AP4" s="184"/>
      <c r="AQ4" s="184"/>
      <c r="AR4" s="184"/>
      <c r="AS4" s="18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row>
    <row r="5" spans="1:256" ht="27" customHeight="1">
      <c r="A5" s="1148">
        <f>'7チーム'!A5:C5</f>
        <v>0.84375</v>
      </c>
      <c r="B5" s="1148"/>
      <c r="C5" s="1148"/>
      <c r="D5" s="170" t="s">
        <v>102</v>
      </c>
      <c r="E5" s="173"/>
      <c r="F5" s="173"/>
      <c r="G5" s="173"/>
      <c r="H5" s="173"/>
      <c r="I5" s="173"/>
      <c r="J5" s="174"/>
      <c r="N5" s="1155" t="str">
        <f>'7チーム'!K5</f>
        <v>Tiro　mono</v>
      </c>
      <c r="O5" s="1156"/>
      <c r="P5" s="1156"/>
      <c r="Q5" s="1156"/>
      <c r="R5" s="1156"/>
      <c r="S5" s="1157"/>
      <c r="T5" s="1149" t="str">
        <f>'7チーム'!Q5</f>
        <v>JUIFRIENDS</v>
      </c>
      <c r="U5" s="1150"/>
      <c r="V5" s="1150"/>
      <c r="W5" s="1150"/>
      <c r="X5" s="1150"/>
      <c r="Y5" s="1151"/>
      <c r="Z5" s="1149" t="str">
        <f>'7チーム'!W5</f>
        <v>alegre</v>
      </c>
      <c r="AA5" s="1150"/>
      <c r="AB5" s="1150"/>
      <c r="AC5" s="1150"/>
      <c r="AD5" s="1150"/>
      <c r="AE5" s="1151"/>
      <c r="AF5" s="1149" t="str">
        <f>'7チーム'!AC5</f>
        <v>SPAM</v>
      </c>
      <c r="AG5" s="1150"/>
      <c r="AH5" s="1150"/>
      <c r="AI5" s="1150"/>
      <c r="AJ5" s="1150"/>
      <c r="AK5" s="1151"/>
      <c r="AL5" s="174"/>
      <c r="AM5" s="174"/>
      <c r="AN5" s="184"/>
      <c r="AO5" s="184"/>
      <c r="AP5" s="224"/>
      <c r="AQ5" s="225"/>
      <c r="AR5" s="225"/>
      <c r="AS5" s="226"/>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row>
    <row r="6" spans="1:256" ht="27" customHeight="1">
      <c r="A6" s="1148">
        <f>'7チーム'!A6:C6</f>
        <v>0.84722222222222221</v>
      </c>
      <c r="B6" s="1148"/>
      <c r="C6" s="1148"/>
      <c r="D6" s="170" t="s">
        <v>140</v>
      </c>
      <c r="E6" s="173"/>
      <c r="F6" s="173"/>
      <c r="G6" s="173"/>
      <c r="H6" s="173"/>
      <c r="I6" s="173"/>
      <c r="J6" s="174"/>
      <c r="N6" s="1149" t="str">
        <f>'7チーム'!K6</f>
        <v>海のくじらさん</v>
      </c>
      <c r="O6" s="1150"/>
      <c r="P6" s="1150"/>
      <c r="Q6" s="1150"/>
      <c r="R6" s="1150"/>
      <c r="S6" s="1151"/>
      <c r="T6" s="1149" t="str">
        <f>'7チーム'!Q6</f>
        <v xml:space="preserve">SHAMPOO＆RINSE </v>
      </c>
      <c r="U6" s="1150"/>
      <c r="V6" s="1150"/>
      <c r="W6" s="1150"/>
      <c r="X6" s="1150"/>
      <c r="Y6" s="1151"/>
      <c r="Z6" s="1149" t="str">
        <f>'7チーム'!W6</f>
        <v>cielo</v>
      </c>
      <c r="AA6" s="1150"/>
      <c r="AB6" s="1150"/>
      <c r="AC6" s="1150"/>
      <c r="AD6" s="1150"/>
      <c r="AE6" s="1151"/>
      <c r="AF6" s="179"/>
      <c r="AG6" s="180"/>
      <c r="AH6" s="180"/>
      <c r="AI6" s="180"/>
      <c r="AJ6" s="174"/>
      <c r="AK6" s="174"/>
      <c r="AL6" s="174"/>
      <c r="AM6" s="174"/>
      <c r="AN6" s="184"/>
      <c r="AO6" s="184"/>
      <c r="AP6" s="227"/>
      <c r="AQ6" s="225"/>
      <c r="AR6" s="225"/>
      <c r="AS6" s="226"/>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row>
    <row r="7" spans="1:256" ht="27" customHeight="1">
      <c r="A7" s="1148">
        <f>'7チーム'!A7:C7</f>
        <v>0.85416666666666663</v>
      </c>
      <c r="B7" s="1148"/>
      <c r="C7" s="1148"/>
      <c r="D7" s="170" t="s">
        <v>46</v>
      </c>
      <c r="E7" s="173"/>
      <c r="F7" s="173"/>
      <c r="G7" s="173"/>
      <c r="H7" s="173"/>
      <c r="I7" s="173"/>
      <c r="J7" s="174"/>
      <c r="K7" s="174"/>
      <c r="L7" s="174"/>
      <c r="M7" s="174"/>
      <c r="N7" s="174"/>
      <c r="O7" s="174"/>
      <c r="P7" s="174"/>
      <c r="Q7" s="174"/>
      <c r="R7" s="174"/>
      <c r="S7" s="174"/>
      <c r="T7" s="174"/>
      <c r="U7" s="174"/>
      <c r="V7" s="173"/>
      <c r="W7" s="173"/>
      <c r="X7" s="173"/>
      <c r="Y7" s="173"/>
      <c r="Z7" s="173"/>
      <c r="AA7" s="173"/>
      <c r="AB7" s="174"/>
      <c r="AC7" s="174"/>
      <c r="AD7" s="174"/>
      <c r="AE7" s="174"/>
      <c r="AF7" s="170"/>
      <c r="AG7" s="170"/>
      <c r="AH7" s="174"/>
      <c r="AI7" s="174"/>
      <c r="AJ7" s="174"/>
      <c r="AK7" s="174"/>
      <c r="AL7" s="174"/>
      <c r="AM7" s="174"/>
      <c r="AN7" s="184"/>
      <c r="AO7" s="184"/>
      <c r="AP7" s="225"/>
      <c r="AQ7" s="225"/>
      <c r="AR7" s="225"/>
      <c r="AS7" s="226"/>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ht="27" customHeight="1">
      <c r="A8" s="1148">
        <f>'7チーム'!A8:C8</f>
        <v>0.97916666666666663</v>
      </c>
      <c r="B8" s="1152"/>
      <c r="C8" s="1152"/>
      <c r="D8" s="170" t="s">
        <v>47</v>
      </c>
      <c r="E8" s="173"/>
      <c r="F8" s="173"/>
      <c r="G8" s="173"/>
      <c r="H8" s="173"/>
      <c r="I8" s="173"/>
      <c r="J8" s="174"/>
      <c r="K8" s="174"/>
      <c r="L8" s="174"/>
      <c r="M8" s="174"/>
      <c r="N8" s="174"/>
      <c r="O8" s="174"/>
      <c r="P8" s="173"/>
      <c r="Q8" s="182" t="s">
        <v>104</v>
      </c>
      <c r="R8" s="173"/>
      <c r="S8" s="173"/>
      <c r="T8" s="173"/>
      <c r="U8" s="173"/>
      <c r="V8" s="173"/>
      <c r="W8" s="173"/>
      <c r="X8" s="173"/>
      <c r="Y8" s="173"/>
      <c r="Z8" s="173"/>
      <c r="AA8" s="173"/>
      <c r="AB8" s="174"/>
      <c r="AC8" s="174"/>
      <c r="AD8" s="174"/>
      <c r="AE8" s="174"/>
      <c r="AF8" s="174"/>
      <c r="AG8" s="174"/>
      <c r="AH8" s="174"/>
      <c r="AI8" s="174"/>
      <c r="AJ8" s="174"/>
      <c r="AK8" s="174"/>
      <c r="AL8" s="174"/>
      <c r="AM8" s="174"/>
      <c r="AN8" s="184"/>
      <c r="AO8" s="184"/>
      <c r="AP8" s="225"/>
      <c r="AQ8" s="225"/>
      <c r="AR8" s="225"/>
      <c r="AS8" s="226"/>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row>
    <row r="9" spans="1:256" ht="10.5" customHeight="1">
      <c r="A9" s="170"/>
      <c r="B9" s="170"/>
      <c r="C9" s="170"/>
      <c r="D9" s="170"/>
      <c r="E9" s="173"/>
      <c r="F9" s="173"/>
      <c r="G9" s="173"/>
      <c r="H9" s="173"/>
      <c r="I9" s="173"/>
      <c r="J9" s="174"/>
      <c r="K9" s="174"/>
      <c r="L9" s="174"/>
      <c r="M9" s="174"/>
      <c r="N9" s="174"/>
      <c r="O9" s="174"/>
      <c r="P9" s="173"/>
      <c r="Q9" s="173"/>
      <c r="R9" s="173"/>
      <c r="S9" s="173"/>
      <c r="T9" s="173"/>
      <c r="U9" s="173"/>
      <c r="V9" s="173"/>
      <c r="W9" s="173"/>
      <c r="X9" s="173"/>
      <c r="Y9" s="173"/>
      <c r="Z9" s="173"/>
      <c r="AA9" s="173"/>
      <c r="AB9" s="174"/>
      <c r="AC9" s="174"/>
      <c r="AD9" s="174"/>
      <c r="AE9" s="174"/>
      <c r="AF9" s="174"/>
      <c r="AG9" s="174"/>
      <c r="AH9" s="174"/>
      <c r="AI9" s="174"/>
      <c r="AJ9" s="174"/>
      <c r="AK9" s="174"/>
      <c r="AL9" s="174"/>
      <c r="AM9" s="174"/>
      <c r="AN9" s="184"/>
      <c r="AO9" s="184"/>
      <c r="AP9" s="225"/>
      <c r="AQ9" s="225"/>
      <c r="AR9" s="225"/>
      <c r="AS9" s="226"/>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row>
    <row r="10" spans="1:256" ht="21" customHeight="1">
      <c r="A10" s="183" t="s">
        <v>105</v>
      </c>
      <c r="B10" s="174"/>
      <c r="C10" s="174"/>
      <c r="D10" s="186"/>
      <c r="E10" s="186"/>
      <c r="F10" s="186"/>
      <c r="G10" s="186"/>
      <c r="H10" s="186"/>
      <c r="I10" s="1108" t="s">
        <v>95</v>
      </c>
      <c r="J10" s="1108"/>
      <c r="K10" s="1108"/>
      <c r="L10" s="1108"/>
      <c r="M10" s="1108"/>
      <c r="N10" s="1108"/>
      <c r="O10" s="1108"/>
      <c r="P10" s="1108"/>
      <c r="Q10" s="1108"/>
      <c r="R10" s="1108"/>
      <c r="S10" s="1108"/>
      <c r="T10" s="1108"/>
      <c r="U10" s="1108"/>
      <c r="V10" s="1108"/>
      <c r="W10" s="1108"/>
      <c r="X10" s="1109" t="s">
        <v>107</v>
      </c>
      <c r="Y10" s="1109"/>
      <c r="Z10" s="1109"/>
      <c r="AA10" s="1109"/>
      <c r="AB10" s="1109"/>
      <c r="AC10" s="1109"/>
      <c r="AD10" s="1109"/>
      <c r="AE10" s="1109"/>
      <c r="AF10" s="1109"/>
      <c r="AG10" s="1109"/>
      <c r="AH10" s="1109"/>
      <c r="AI10" s="1109"/>
      <c r="AJ10" s="1109"/>
      <c r="AK10" s="1109"/>
      <c r="AL10" s="1109"/>
      <c r="AM10" s="174"/>
      <c r="AN10" s="184"/>
      <c r="AO10" s="184"/>
      <c r="AP10" s="225"/>
      <c r="AQ10" s="225"/>
      <c r="AR10" s="225"/>
      <c r="AS10" s="226"/>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row>
    <row r="11" spans="1:256" ht="22.5" customHeight="1">
      <c r="A11" s="872" t="s">
        <v>108</v>
      </c>
      <c r="B11" s="873"/>
      <c r="C11" s="873"/>
      <c r="D11" s="873"/>
      <c r="E11" s="874"/>
      <c r="F11" s="871" t="s">
        <v>109</v>
      </c>
      <c r="G11" s="871"/>
      <c r="H11" s="871"/>
      <c r="I11" s="872" t="s">
        <v>12</v>
      </c>
      <c r="J11" s="873"/>
      <c r="K11" s="873"/>
      <c r="L11" s="873"/>
      <c r="M11" s="873"/>
      <c r="N11" s="873"/>
      <c r="O11" s="873"/>
      <c r="P11" s="873"/>
      <c r="Q11" s="873"/>
      <c r="R11" s="873"/>
      <c r="S11" s="873"/>
      <c r="T11" s="872" t="s">
        <v>110</v>
      </c>
      <c r="U11" s="873"/>
      <c r="V11" s="873"/>
      <c r="W11" s="874"/>
      <c r="X11" s="873" t="s">
        <v>12</v>
      </c>
      <c r="Y11" s="873"/>
      <c r="Z11" s="873"/>
      <c r="AA11" s="873"/>
      <c r="AB11" s="873"/>
      <c r="AC11" s="873"/>
      <c r="AD11" s="873"/>
      <c r="AE11" s="873"/>
      <c r="AF11" s="873"/>
      <c r="AG11" s="873"/>
      <c r="AH11" s="873"/>
      <c r="AI11" s="872" t="s">
        <v>110</v>
      </c>
      <c r="AJ11" s="873"/>
      <c r="AK11" s="873"/>
      <c r="AL11" s="874"/>
      <c r="AM11" s="228"/>
      <c r="AN11" s="184"/>
      <c r="AO11" s="184"/>
      <c r="AP11" s="178"/>
      <c r="AQ11" s="178"/>
      <c r="AR11" s="178"/>
      <c r="AS11" s="18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row>
    <row r="12" spans="1:256" ht="22.5" customHeight="1">
      <c r="A12" s="1141" t="s">
        <v>14</v>
      </c>
      <c r="B12" s="1139"/>
      <c r="C12" s="1139"/>
      <c r="D12" s="1139"/>
      <c r="E12" s="1140"/>
      <c r="F12" s="1107">
        <v>0.85416666666666663</v>
      </c>
      <c r="G12" s="1107"/>
      <c r="H12" s="1107"/>
      <c r="I12" s="1141" t="str">
        <f>N5</f>
        <v>Tiro　mono</v>
      </c>
      <c r="J12" s="1139"/>
      <c r="K12" s="1139"/>
      <c r="L12" s="1139"/>
      <c r="M12" s="188"/>
      <c r="N12" s="189" t="s">
        <v>111</v>
      </c>
      <c r="O12" s="190"/>
      <c r="P12" s="1139" t="str">
        <f>Z5</f>
        <v>alegre</v>
      </c>
      <c r="Q12" s="1139"/>
      <c r="R12" s="1139"/>
      <c r="S12" s="1139"/>
      <c r="T12" s="636" t="s">
        <v>72</v>
      </c>
      <c r="U12" s="637"/>
      <c r="V12" s="637"/>
      <c r="W12" s="638"/>
      <c r="X12" s="795" t="str">
        <f>N6</f>
        <v>海のくじらさん</v>
      </c>
      <c r="Y12" s="796"/>
      <c r="Z12" s="796"/>
      <c r="AA12" s="796"/>
      <c r="AB12" s="191"/>
      <c r="AC12" s="192" t="s">
        <v>111</v>
      </c>
      <c r="AD12" s="193"/>
      <c r="AE12" s="796" t="str">
        <f>Z6</f>
        <v>cielo</v>
      </c>
      <c r="AF12" s="796"/>
      <c r="AG12" s="796"/>
      <c r="AH12" s="796"/>
      <c r="AI12" s="636" t="s">
        <v>72</v>
      </c>
      <c r="AJ12" s="637"/>
      <c r="AK12" s="637"/>
      <c r="AL12" s="638"/>
      <c r="AM12" s="228"/>
      <c r="AN12" s="184"/>
      <c r="AO12" s="184"/>
      <c r="AP12" s="184"/>
      <c r="AQ12" s="184"/>
      <c r="AR12" s="184"/>
      <c r="AS12" s="18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row>
    <row r="13" spans="1:256" ht="22.5" customHeight="1">
      <c r="A13" s="1141" t="s">
        <v>17</v>
      </c>
      <c r="B13" s="1139"/>
      <c r="C13" s="1139"/>
      <c r="D13" s="1139"/>
      <c r="E13" s="1140"/>
      <c r="F13" s="1107">
        <v>0.86458333333333337</v>
      </c>
      <c r="G13" s="1107"/>
      <c r="H13" s="1107"/>
      <c r="I13" s="1141" t="str">
        <f>T5</f>
        <v>JUIFRIENDS</v>
      </c>
      <c r="J13" s="1139"/>
      <c r="K13" s="1139"/>
      <c r="L13" s="1139"/>
      <c r="M13" s="188"/>
      <c r="N13" s="189" t="s">
        <v>111</v>
      </c>
      <c r="O13" s="190"/>
      <c r="P13" s="1139" t="str">
        <f>AF5</f>
        <v>SPAM</v>
      </c>
      <c r="Q13" s="1139"/>
      <c r="R13" s="1139"/>
      <c r="S13" s="1139"/>
      <c r="T13" s="1086"/>
      <c r="U13" s="1087"/>
      <c r="V13" s="1087"/>
      <c r="W13" s="1088"/>
      <c r="X13" s="795" t="str">
        <f>N6</f>
        <v>海のくじらさん</v>
      </c>
      <c r="Y13" s="796"/>
      <c r="Z13" s="796"/>
      <c r="AA13" s="796"/>
      <c r="AB13" s="191"/>
      <c r="AC13" s="192" t="s">
        <v>111</v>
      </c>
      <c r="AD13" s="193"/>
      <c r="AE13" s="796" t="str">
        <f>T6</f>
        <v xml:space="preserve">SHAMPOO＆RINSE </v>
      </c>
      <c r="AF13" s="796"/>
      <c r="AG13" s="796"/>
      <c r="AH13" s="796"/>
      <c r="AI13" s="1086"/>
      <c r="AJ13" s="1087"/>
      <c r="AK13" s="1087"/>
      <c r="AL13" s="1088"/>
      <c r="AM13" s="228"/>
      <c r="AN13" s="174"/>
      <c r="AO13" s="18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174"/>
    </row>
    <row r="14" spans="1:256" ht="22.5" customHeight="1">
      <c r="A14" s="1141" t="s">
        <v>18</v>
      </c>
      <c r="B14" s="1139"/>
      <c r="C14" s="1139"/>
      <c r="D14" s="1139"/>
      <c r="E14" s="1140"/>
      <c r="F14" s="1174">
        <v>0.875</v>
      </c>
      <c r="G14" s="1175"/>
      <c r="H14" s="1176"/>
      <c r="I14" s="1141" t="str">
        <f>N5</f>
        <v>Tiro　mono</v>
      </c>
      <c r="J14" s="1139"/>
      <c r="K14" s="1139"/>
      <c r="L14" s="1139"/>
      <c r="M14" s="188"/>
      <c r="N14" s="189" t="s">
        <v>111</v>
      </c>
      <c r="O14" s="190"/>
      <c r="P14" s="1139" t="str">
        <f>T5</f>
        <v>JUIFRIENDS</v>
      </c>
      <c r="Q14" s="1139"/>
      <c r="R14" s="1139"/>
      <c r="S14" s="1139"/>
      <c r="T14" s="1086"/>
      <c r="U14" s="1087"/>
      <c r="V14" s="1087"/>
      <c r="W14" s="1088"/>
      <c r="X14" s="795" t="str">
        <f>Z5</f>
        <v>alegre</v>
      </c>
      <c r="Y14" s="796"/>
      <c r="Z14" s="796"/>
      <c r="AA14" s="796"/>
      <c r="AB14" s="191"/>
      <c r="AC14" s="192" t="s">
        <v>111</v>
      </c>
      <c r="AD14" s="193"/>
      <c r="AE14" s="796" t="str">
        <f>Z6</f>
        <v>cielo</v>
      </c>
      <c r="AF14" s="796"/>
      <c r="AG14" s="796"/>
      <c r="AH14" s="796"/>
      <c r="AI14" s="1086"/>
      <c r="AJ14" s="1087"/>
      <c r="AK14" s="1087"/>
      <c r="AL14" s="1088"/>
      <c r="AM14" s="228"/>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ht="22.5" customHeight="1">
      <c r="A15" s="1141" t="s">
        <v>19</v>
      </c>
      <c r="B15" s="1139"/>
      <c r="C15" s="1139"/>
      <c r="D15" s="1139"/>
      <c r="E15" s="1140"/>
      <c r="F15" s="1174">
        <v>0.88541666666666696</v>
      </c>
      <c r="G15" s="1175"/>
      <c r="H15" s="1176"/>
      <c r="I15" s="1141" t="str">
        <f>AF5</f>
        <v>SPAM</v>
      </c>
      <c r="J15" s="1139"/>
      <c r="K15" s="1139"/>
      <c r="L15" s="1139"/>
      <c r="M15" s="188"/>
      <c r="N15" s="189" t="s">
        <v>111</v>
      </c>
      <c r="O15" s="190"/>
      <c r="P15" s="1139" t="str">
        <f>T6</f>
        <v xml:space="preserve">SHAMPOO＆RINSE </v>
      </c>
      <c r="Q15" s="1139"/>
      <c r="R15" s="1139"/>
      <c r="S15" s="1139"/>
      <c r="T15" s="1086"/>
      <c r="U15" s="1087"/>
      <c r="V15" s="1087"/>
      <c r="W15" s="1088"/>
      <c r="X15" s="795" t="str">
        <f>Z5</f>
        <v>alegre</v>
      </c>
      <c r="Y15" s="796"/>
      <c r="Z15" s="796"/>
      <c r="AA15" s="796"/>
      <c r="AB15" s="191"/>
      <c r="AC15" s="192" t="s">
        <v>111</v>
      </c>
      <c r="AD15" s="193"/>
      <c r="AE15" s="796" t="str">
        <f>N6</f>
        <v>海のくじらさん</v>
      </c>
      <c r="AF15" s="796"/>
      <c r="AG15" s="796"/>
      <c r="AH15" s="796"/>
      <c r="AI15" s="1086"/>
      <c r="AJ15" s="1087"/>
      <c r="AK15" s="1087"/>
      <c r="AL15" s="1088"/>
      <c r="AM15" s="228"/>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row>
    <row r="16" spans="1:256" ht="22.5" customHeight="1">
      <c r="A16" s="1141" t="s">
        <v>20</v>
      </c>
      <c r="B16" s="1139"/>
      <c r="C16" s="1139"/>
      <c r="D16" s="1139"/>
      <c r="E16" s="1140"/>
      <c r="F16" s="1174">
        <v>0.89583333333333404</v>
      </c>
      <c r="G16" s="1175"/>
      <c r="H16" s="1176"/>
      <c r="I16" s="1141" t="str">
        <f>N5</f>
        <v>Tiro　mono</v>
      </c>
      <c r="J16" s="1139"/>
      <c r="K16" s="1139"/>
      <c r="L16" s="1139"/>
      <c r="M16" s="188"/>
      <c r="N16" s="189" t="s">
        <v>144</v>
      </c>
      <c r="O16" s="190"/>
      <c r="P16" s="1139" t="str">
        <f>AF5</f>
        <v>SPAM</v>
      </c>
      <c r="Q16" s="1139"/>
      <c r="R16" s="1139"/>
      <c r="S16" s="1140"/>
      <c r="T16" s="1086"/>
      <c r="U16" s="1087"/>
      <c r="V16" s="1087"/>
      <c r="W16" s="1088"/>
      <c r="X16" s="795" t="str">
        <f>Z6</f>
        <v>cielo</v>
      </c>
      <c r="Y16" s="796"/>
      <c r="Z16" s="796"/>
      <c r="AA16" s="796"/>
      <c r="AB16" s="191"/>
      <c r="AC16" s="192" t="s">
        <v>15</v>
      </c>
      <c r="AD16" s="193"/>
      <c r="AE16" s="796" t="str">
        <f>T5</f>
        <v>JUIFRIENDS</v>
      </c>
      <c r="AF16" s="796"/>
      <c r="AG16" s="796"/>
      <c r="AH16" s="800"/>
      <c r="AI16" s="1086"/>
      <c r="AJ16" s="1087"/>
      <c r="AK16" s="1087"/>
      <c r="AL16" s="1088"/>
      <c r="AM16" s="228"/>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256" ht="22.5" customHeight="1">
      <c r="A17" s="1135" t="s">
        <v>21</v>
      </c>
      <c r="B17" s="1133"/>
      <c r="C17" s="1133"/>
      <c r="D17" s="1133"/>
      <c r="E17" s="1134"/>
      <c r="F17" s="1174">
        <v>0.90625</v>
      </c>
      <c r="G17" s="1175"/>
      <c r="H17" s="1176"/>
      <c r="I17" s="1135" t="str">
        <f>N5</f>
        <v>Tiro　mono</v>
      </c>
      <c r="J17" s="1133"/>
      <c r="K17" s="1133"/>
      <c r="L17" s="1133"/>
      <c r="M17" s="194"/>
      <c r="N17" s="195" t="s">
        <v>111</v>
      </c>
      <c r="O17" s="196"/>
      <c r="P17" s="1133" t="str">
        <f>N6</f>
        <v>海のくじらさん</v>
      </c>
      <c r="Q17" s="1133"/>
      <c r="R17" s="1133"/>
      <c r="S17" s="1133"/>
      <c r="T17" s="1086"/>
      <c r="U17" s="1087"/>
      <c r="V17" s="1087"/>
      <c r="W17" s="1088"/>
      <c r="X17" s="1177" t="str">
        <f>Z5</f>
        <v>alegre</v>
      </c>
      <c r="Y17" s="1137"/>
      <c r="Z17" s="1137"/>
      <c r="AA17" s="1137"/>
      <c r="AB17" s="197"/>
      <c r="AC17" s="198" t="s">
        <v>111</v>
      </c>
      <c r="AD17" s="199"/>
      <c r="AE17" s="1137" t="str">
        <f>T6</f>
        <v xml:space="preserve">SHAMPOO＆RINSE </v>
      </c>
      <c r="AF17" s="1137"/>
      <c r="AG17" s="1137"/>
      <c r="AH17" s="1137"/>
      <c r="AI17" s="1086"/>
      <c r="AJ17" s="1087"/>
      <c r="AK17" s="1087"/>
      <c r="AL17" s="1088"/>
      <c r="AM17" s="228"/>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ht="22.5" customHeight="1">
      <c r="A18" s="1141" t="s">
        <v>112</v>
      </c>
      <c r="B18" s="1139"/>
      <c r="C18" s="1139"/>
      <c r="D18" s="1139"/>
      <c r="E18" s="1140"/>
      <c r="F18" s="1174">
        <v>0.91666666666666696</v>
      </c>
      <c r="G18" s="1175"/>
      <c r="H18" s="1176"/>
      <c r="I18" s="1141" t="str">
        <f>Z6</f>
        <v>cielo</v>
      </c>
      <c r="J18" s="1139"/>
      <c r="K18" s="1139"/>
      <c r="L18" s="1139"/>
      <c r="M18" s="188"/>
      <c r="N18" s="189" t="s">
        <v>111</v>
      </c>
      <c r="O18" s="190"/>
      <c r="P18" s="1139" t="str">
        <f>AF5</f>
        <v>SPAM</v>
      </c>
      <c r="Q18" s="1139"/>
      <c r="R18" s="1139"/>
      <c r="S18" s="1139"/>
      <c r="T18" s="639"/>
      <c r="U18" s="640"/>
      <c r="V18" s="640"/>
      <c r="W18" s="641"/>
      <c r="X18" s="795" t="str">
        <f>T5</f>
        <v>JUIFRIENDS</v>
      </c>
      <c r="Y18" s="796"/>
      <c r="Z18" s="796"/>
      <c r="AA18" s="796"/>
      <c r="AB18" s="191"/>
      <c r="AC18" s="192" t="s">
        <v>111</v>
      </c>
      <c r="AD18" s="193"/>
      <c r="AE18" s="796" t="str">
        <f>T6</f>
        <v xml:space="preserve">SHAMPOO＆RINSE </v>
      </c>
      <c r="AF18" s="796"/>
      <c r="AG18" s="796"/>
      <c r="AH18" s="796"/>
      <c r="AI18" s="639"/>
      <c r="AJ18" s="640"/>
      <c r="AK18" s="640"/>
      <c r="AL18" s="641"/>
      <c r="AM18" s="228"/>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56" ht="21.75" customHeight="1">
      <c r="A19" s="174"/>
      <c r="B19" s="186"/>
      <c r="C19" s="206"/>
      <c r="D19" s="174"/>
      <c r="E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row>
    <row r="20" spans="1:256" ht="21.75" customHeight="1">
      <c r="A20" s="185" t="s">
        <v>113</v>
      </c>
      <c r="B20" s="186"/>
      <c r="C20" s="186"/>
      <c r="D20" s="207"/>
      <c r="E20" s="207"/>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row>
    <row r="21" spans="1:256" ht="21" customHeight="1">
      <c r="A21" s="1122" t="s">
        <v>114</v>
      </c>
      <c r="B21" s="1123"/>
      <c r="C21" s="1123"/>
      <c r="D21" s="1123"/>
      <c r="E21" s="1124"/>
      <c r="F21" s="1125" t="str">
        <f>A22</f>
        <v>Tiro　mono</v>
      </c>
      <c r="G21" s="1125"/>
      <c r="H21" s="1125"/>
      <c r="I21" s="1125" t="str">
        <f>A24</f>
        <v>JUIFRIENDS</v>
      </c>
      <c r="J21" s="1125"/>
      <c r="K21" s="1125"/>
      <c r="L21" s="1125" t="str">
        <f>A26</f>
        <v>alegre</v>
      </c>
      <c r="M21" s="1125"/>
      <c r="N21" s="1125"/>
      <c r="O21" s="1125" t="str">
        <f>A28</f>
        <v>SPAM</v>
      </c>
      <c r="P21" s="1125"/>
      <c r="Q21" s="1125"/>
      <c r="R21" s="1125" t="str">
        <f>A30</f>
        <v>海のくじらさん</v>
      </c>
      <c r="S21" s="1125"/>
      <c r="T21" s="1125"/>
      <c r="U21" s="1125" t="str">
        <f>A32</f>
        <v xml:space="preserve">SHAMPOO＆RINSE </v>
      </c>
      <c r="V21" s="1125"/>
      <c r="W21" s="1125"/>
      <c r="X21" s="1125" t="str">
        <f>A34</f>
        <v>cielo</v>
      </c>
      <c r="Y21" s="1125"/>
      <c r="Z21" s="1125"/>
      <c r="AA21" s="1120" t="s">
        <v>115</v>
      </c>
      <c r="AB21" s="1120"/>
      <c r="AC21" s="1120" t="s">
        <v>23</v>
      </c>
      <c r="AD21" s="1120"/>
      <c r="AE21" s="1120" t="s">
        <v>24</v>
      </c>
      <c r="AF21" s="1120"/>
      <c r="AG21" s="1120" t="s">
        <v>25</v>
      </c>
      <c r="AH21" s="1120"/>
      <c r="AI21" s="1120" t="s">
        <v>26</v>
      </c>
      <c r="AJ21" s="1120"/>
      <c r="AK21" s="180"/>
      <c r="AL21" s="180"/>
      <c r="AM21" s="180"/>
      <c r="AN21" s="180"/>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c r="IU21" s="174"/>
      <c r="IV21" s="174"/>
    </row>
    <row r="22" spans="1:256" ht="21" customHeight="1">
      <c r="A22" s="636" t="str">
        <f>N5</f>
        <v>Tiro　mono</v>
      </c>
      <c r="B22" s="637"/>
      <c r="C22" s="637"/>
      <c r="D22" s="637"/>
      <c r="E22" s="638"/>
      <c r="F22" s="1117"/>
      <c r="G22" s="1117"/>
      <c r="H22" s="1117"/>
      <c r="I22" s="1110"/>
      <c r="J22" s="1110"/>
      <c r="K22" s="1110"/>
      <c r="L22" s="1110"/>
      <c r="M22" s="1110"/>
      <c r="N22" s="1110"/>
      <c r="O22" s="1110"/>
      <c r="P22" s="1110"/>
      <c r="Q22" s="1110"/>
      <c r="R22" s="1110"/>
      <c r="S22" s="1110"/>
      <c r="T22" s="1110"/>
      <c r="U22" s="1111"/>
      <c r="V22" s="1112"/>
      <c r="W22" s="1113"/>
      <c r="X22" s="1111"/>
      <c r="Y22" s="1112"/>
      <c r="Z22" s="1113"/>
      <c r="AA22" s="613"/>
      <c r="AB22" s="613"/>
      <c r="AC22" s="613"/>
      <c r="AD22" s="613"/>
      <c r="AE22" s="613"/>
      <c r="AF22" s="613"/>
      <c r="AG22" s="613"/>
      <c r="AH22" s="613"/>
      <c r="AI22" s="646"/>
      <c r="AJ22" s="648"/>
      <c r="AK22" s="180"/>
      <c r="AL22" s="180"/>
      <c r="AM22" s="180"/>
      <c r="AN22" s="180"/>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row>
    <row r="23" spans="1:256" ht="21" customHeight="1">
      <c r="A23" s="639"/>
      <c r="B23" s="640"/>
      <c r="C23" s="640"/>
      <c r="D23" s="640"/>
      <c r="E23" s="641"/>
      <c r="F23" s="1117"/>
      <c r="G23" s="1117"/>
      <c r="H23" s="1117"/>
      <c r="I23" s="208"/>
      <c r="J23" s="209" t="s">
        <v>16</v>
      </c>
      <c r="K23" s="210"/>
      <c r="L23" s="208"/>
      <c r="M23" s="209" t="s">
        <v>16</v>
      </c>
      <c r="N23" s="210"/>
      <c r="O23" s="208"/>
      <c r="P23" s="209" t="s">
        <v>16</v>
      </c>
      <c r="Q23" s="210"/>
      <c r="R23" s="208"/>
      <c r="S23" s="209" t="s">
        <v>16</v>
      </c>
      <c r="T23" s="210"/>
      <c r="U23" s="1114"/>
      <c r="V23" s="1115"/>
      <c r="W23" s="1116"/>
      <c r="X23" s="1114"/>
      <c r="Y23" s="1115"/>
      <c r="Z23" s="1116"/>
      <c r="AA23" s="613"/>
      <c r="AB23" s="613"/>
      <c r="AC23" s="613"/>
      <c r="AD23" s="613"/>
      <c r="AE23" s="613"/>
      <c r="AF23" s="613"/>
      <c r="AG23" s="613"/>
      <c r="AH23" s="613"/>
      <c r="AI23" s="649"/>
      <c r="AJ23" s="651"/>
      <c r="AK23" s="180"/>
      <c r="AL23" s="180"/>
      <c r="AM23" s="180"/>
      <c r="AN23" s="180"/>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row>
    <row r="24" spans="1:256" ht="21" customHeight="1">
      <c r="A24" s="636" t="str">
        <f>T5</f>
        <v>JUIFRIENDS</v>
      </c>
      <c r="B24" s="637"/>
      <c r="C24" s="637"/>
      <c r="D24" s="637"/>
      <c r="E24" s="638"/>
      <c r="F24" s="1110"/>
      <c r="G24" s="1110"/>
      <c r="H24" s="1110"/>
      <c r="I24" s="1117"/>
      <c r="J24" s="1117"/>
      <c r="K24" s="1117"/>
      <c r="L24" s="1111"/>
      <c r="M24" s="1112"/>
      <c r="N24" s="1113"/>
      <c r="O24" s="1110"/>
      <c r="P24" s="1110"/>
      <c r="Q24" s="1110"/>
      <c r="R24" s="1111"/>
      <c r="S24" s="1112"/>
      <c r="T24" s="1113"/>
      <c r="U24" s="1110"/>
      <c r="V24" s="1110"/>
      <c r="W24" s="1110"/>
      <c r="X24" s="1110"/>
      <c r="Y24" s="1110"/>
      <c r="Z24" s="1110"/>
      <c r="AA24" s="613"/>
      <c r="AB24" s="613"/>
      <c r="AC24" s="613"/>
      <c r="AD24" s="613"/>
      <c r="AE24" s="613"/>
      <c r="AF24" s="613"/>
      <c r="AG24" s="613"/>
      <c r="AH24" s="613"/>
      <c r="AI24" s="1118"/>
      <c r="AJ24" s="1118"/>
      <c r="AK24" s="211"/>
      <c r="AL24" s="211"/>
      <c r="AM24" s="180"/>
      <c r="AN24" s="180"/>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row>
    <row r="25" spans="1:256" ht="21" customHeight="1">
      <c r="A25" s="639"/>
      <c r="B25" s="640"/>
      <c r="C25" s="640"/>
      <c r="D25" s="640"/>
      <c r="E25" s="641"/>
      <c r="F25" s="208"/>
      <c r="G25" s="209" t="s">
        <v>16</v>
      </c>
      <c r="H25" s="210"/>
      <c r="I25" s="1117"/>
      <c r="J25" s="1117"/>
      <c r="K25" s="1117"/>
      <c r="L25" s="1114"/>
      <c r="M25" s="1115"/>
      <c r="N25" s="1116"/>
      <c r="O25" s="208"/>
      <c r="P25" s="209" t="s">
        <v>16</v>
      </c>
      <c r="Q25" s="210"/>
      <c r="R25" s="1114"/>
      <c r="S25" s="1115"/>
      <c r="T25" s="1116"/>
      <c r="U25" s="208"/>
      <c r="V25" s="209" t="s">
        <v>16</v>
      </c>
      <c r="W25" s="210"/>
      <c r="X25" s="208"/>
      <c r="Y25" s="209" t="s">
        <v>16</v>
      </c>
      <c r="Z25" s="210"/>
      <c r="AA25" s="613"/>
      <c r="AB25" s="613"/>
      <c r="AC25" s="613"/>
      <c r="AD25" s="613"/>
      <c r="AE25" s="613"/>
      <c r="AF25" s="613"/>
      <c r="AG25" s="613"/>
      <c r="AH25" s="613"/>
      <c r="AI25" s="1118"/>
      <c r="AJ25" s="1118"/>
      <c r="AK25" s="211"/>
      <c r="AL25" s="211"/>
      <c r="AM25" s="180"/>
      <c r="AN25" s="180"/>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row>
    <row r="26" spans="1:256" ht="21" customHeight="1">
      <c r="A26" s="636" t="str">
        <f>Z5</f>
        <v>alegre</v>
      </c>
      <c r="B26" s="637"/>
      <c r="C26" s="637"/>
      <c r="D26" s="637"/>
      <c r="E26" s="638"/>
      <c r="F26" s="1110"/>
      <c r="G26" s="1110"/>
      <c r="H26" s="1110"/>
      <c r="I26" s="1111"/>
      <c r="J26" s="1112"/>
      <c r="K26" s="1113"/>
      <c r="L26" s="1117"/>
      <c r="M26" s="1117"/>
      <c r="N26" s="1117"/>
      <c r="O26" s="1111"/>
      <c r="P26" s="1112"/>
      <c r="Q26" s="1113"/>
      <c r="R26" s="1110"/>
      <c r="S26" s="1110"/>
      <c r="T26" s="1110"/>
      <c r="U26" s="1110"/>
      <c r="V26" s="1110"/>
      <c r="W26" s="1110"/>
      <c r="X26" s="1110"/>
      <c r="Y26" s="1110"/>
      <c r="Z26" s="1110"/>
      <c r="AA26" s="613"/>
      <c r="AB26" s="613"/>
      <c r="AC26" s="613"/>
      <c r="AD26" s="613"/>
      <c r="AE26" s="613"/>
      <c r="AF26" s="613"/>
      <c r="AG26" s="613"/>
      <c r="AH26" s="613"/>
      <c r="AI26" s="1118"/>
      <c r="AJ26" s="1118"/>
      <c r="AK26" s="211"/>
      <c r="AL26" s="211"/>
      <c r="AM26" s="180"/>
      <c r="AN26" s="180"/>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row>
    <row r="27" spans="1:256" ht="21" customHeight="1">
      <c r="A27" s="639"/>
      <c r="B27" s="640"/>
      <c r="C27" s="640"/>
      <c r="D27" s="640"/>
      <c r="E27" s="641"/>
      <c r="F27" s="208"/>
      <c r="G27" s="209" t="s">
        <v>16</v>
      </c>
      <c r="H27" s="210"/>
      <c r="I27" s="1114"/>
      <c r="J27" s="1115"/>
      <c r="K27" s="1116"/>
      <c r="L27" s="1119"/>
      <c r="M27" s="1117"/>
      <c r="N27" s="1117"/>
      <c r="O27" s="1114"/>
      <c r="P27" s="1115"/>
      <c r="Q27" s="1116"/>
      <c r="R27" s="208"/>
      <c r="S27" s="209" t="s">
        <v>16</v>
      </c>
      <c r="T27" s="210"/>
      <c r="U27" s="208"/>
      <c r="V27" s="209" t="s">
        <v>16</v>
      </c>
      <c r="W27" s="210"/>
      <c r="X27" s="208"/>
      <c r="Y27" s="209" t="s">
        <v>16</v>
      </c>
      <c r="Z27" s="210"/>
      <c r="AA27" s="613"/>
      <c r="AB27" s="613"/>
      <c r="AC27" s="613"/>
      <c r="AD27" s="613"/>
      <c r="AE27" s="613"/>
      <c r="AF27" s="613"/>
      <c r="AG27" s="613"/>
      <c r="AH27" s="613"/>
      <c r="AI27" s="1118"/>
      <c r="AJ27" s="1118"/>
      <c r="AK27" s="211"/>
      <c r="AL27" s="211"/>
      <c r="AM27" s="180"/>
      <c r="AN27" s="180"/>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c r="IO27" s="174"/>
      <c r="IP27" s="174"/>
      <c r="IQ27" s="174"/>
      <c r="IR27" s="174"/>
      <c r="IS27" s="174"/>
      <c r="IT27" s="174"/>
      <c r="IU27" s="174"/>
      <c r="IV27" s="174"/>
    </row>
    <row r="28" spans="1:256" ht="21" customHeight="1">
      <c r="A28" s="636" t="str">
        <f>AF5</f>
        <v>SPAM</v>
      </c>
      <c r="B28" s="637"/>
      <c r="C28" s="637"/>
      <c r="D28" s="637"/>
      <c r="E28" s="638"/>
      <c r="F28" s="1110"/>
      <c r="G28" s="1110"/>
      <c r="H28" s="1110"/>
      <c r="I28" s="1110"/>
      <c r="J28" s="1110"/>
      <c r="K28" s="1110"/>
      <c r="L28" s="1111"/>
      <c r="M28" s="1112"/>
      <c r="N28" s="1113"/>
      <c r="O28" s="1117"/>
      <c r="P28" s="1117"/>
      <c r="Q28" s="1117"/>
      <c r="R28" s="1111"/>
      <c r="S28" s="1112"/>
      <c r="T28" s="1113"/>
      <c r="U28" s="1110"/>
      <c r="V28" s="1110"/>
      <c r="W28" s="1110"/>
      <c r="X28" s="1110"/>
      <c r="Y28" s="1110"/>
      <c r="Z28" s="1110"/>
      <c r="AA28" s="613"/>
      <c r="AB28" s="613"/>
      <c r="AC28" s="613"/>
      <c r="AD28" s="613"/>
      <c r="AE28" s="613"/>
      <c r="AF28" s="613"/>
      <c r="AG28" s="613"/>
      <c r="AH28" s="613"/>
      <c r="AI28" s="1118"/>
      <c r="AJ28" s="1118"/>
      <c r="AK28" s="211"/>
      <c r="AL28" s="211"/>
      <c r="AM28" s="180"/>
      <c r="AN28" s="180"/>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256" ht="21" customHeight="1">
      <c r="A29" s="639"/>
      <c r="B29" s="640"/>
      <c r="C29" s="640"/>
      <c r="D29" s="640"/>
      <c r="E29" s="641"/>
      <c r="F29" s="208"/>
      <c r="G29" s="209" t="s">
        <v>16</v>
      </c>
      <c r="H29" s="210"/>
      <c r="I29" s="208"/>
      <c r="J29" s="209" t="s">
        <v>16</v>
      </c>
      <c r="K29" s="210"/>
      <c r="L29" s="1114"/>
      <c r="M29" s="1115"/>
      <c r="N29" s="1116"/>
      <c r="O29" s="1117"/>
      <c r="P29" s="1117"/>
      <c r="Q29" s="1117"/>
      <c r="R29" s="1114"/>
      <c r="S29" s="1115"/>
      <c r="T29" s="1116"/>
      <c r="U29" s="208"/>
      <c r="V29" s="209" t="s">
        <v>16</v>
      </c>
      <c r="W29" s="210"/>
      <c r="X29" s="208"/>
      <c r="Y29" s="209" t="s">
        <v>16</v>
      </c>
      <c r="Z29" s="210"/>
      <c r="AA29" s="613"/>
      <c r="AB29" s="613"/>
      <c r="AC29" s="613"/>
      <c r="AD29" s="613"/>
      <c r="AE29" s="613"/>
      <c r="AF29" s="613"/>
      <c r="AG29" s="613"/>
      <c r="AH29" s="613"/>
      <c r="AI29" s="1118"/>
      <c r="AJ29" s="1118"/>
      <c r="AK29" s="211"/>
      <c r="AL29" s="211"/>
      <c r="AM29" s="180"/>
      <c r="AN29" s="180"/>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c r="IR29" s="174"/>
      <c r="IS29" s="174"/>
      <c r="IT29" s="174"/>
      <c r="IU29" s="174"/>
      <c r="IV29" s="174"/>
    </row>
    <row r="30" spans="1:256" ht="21" customHeight="1">
      <c r="A30" s="636" t="str">
        <f>N6</f>
        <v>海のくじらさん</v>
      </c>
      <c r="B30" s="637"/>
      <c r="C30" s="637"/>
      <c r="D30" s="637"/>
      <c r="E30" s="638"/>
      <c r="F30" s="1110"/>
      <c r="G30" s="1110"/>
      <c r="H30" s="1110"/>
      <c r="I30" s="1111"/>
      <c r="J30" s="1112"/>
      <c r="K30" s="1113"/>
      <c r="L30" s="1110"/>
      <c r="M30" s="1110"/>
      <c r="N30" s="1110"/>
      <c r="O30" s="1111"/>
      <c r="P30" s="1112"/>
      <c r="Q30" s="1113"/>
      <c r="R30" s="1117"/>
      <c r="S30" s="1117"/>
      <c r="T30" s="1117"/>
      <c r="U30" s="1110"/>
      <c r="V30" s="1110"/>
      <c r="W30" s="1110"/>
      <c r="X30" s="1110"/>
      <c r="Y30" s="1110"/>
      <c r="Z30" s="1110"/>
      <c r="AA30" s="613"/>
      <c r="AB30" s="613"/>
      <c r="AC30" s="613"/>
      <c r="AD30" s="613"/>
      <c r="AE30" s="613"/>
      <c r="AF30" s="613"/>
      <c r="AG30" s="613"/>
      <c r="AH30" s="613"/>
      <c r="AI30" s="1118"/>
      <c r="AJ30" s="1118"/>
      <c r="AK30" s="211"/>
      <c r="AL30" s="211"/>
      <c r="AM30" s="180"/>
      <c r="AN30" s="180"/>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c r="IR30" s="174"/>
      <c r="IS30" s="174"/>
      <c r="IT30" s="174"/>
      <c r="IU30" s="174"/>
      <c r="IV30" s="174"/>
    </row>
    <row r="31" spans="1:256" ht="21" customHeight="1">
      <c r="A31" s="639"/>
      <c r="B31" s="640"/>
      <c r="C31" s="640"/>
      <c r="D31" s="640"/>
      <c r="E31" s="641"/>
      <c r="F31" s="208"/>
      <c r="G31" s="209" t="s">
        <v>16</v>
      </c>
      <c r="H31" s="210"/>
      <c r="I31" s="1114"/>
      <c r="J31" s="1115"/>
      <c r="K31" s="1116"/>
      <c r="L31" s="208"/>
      <c r="M31" s="209" t="s">
        <v>16</v>
      </c>
      <c r="N31" s="210"/>
      <c r="O31" s="1114"/>
      <c r="P31" s="1115"/>
      <c r="Q31" s="1116"/>
      <c r="R31" s="1117"/>
      <c r="S31" s="1117"/>
      <c r="T31" s="1117"/>
      <c r="U31" s="208"/>
      <c r="V31" s="209" t="s">
        <v>16</v>
      </c>
      <c r="W31" s="210"/>
      <c r="X31" s="208"/>
      <c r="Y31" s="209" t="s">
        <v>16</v>
      </c>
      <c r="Z31" s="210"/>
      <c r="AA31" s="613"/>
      <c r="AB31" s="613"/>
      <c r="AC31" s="613"/>
      <c r="AD31" s="613"/>
      <c r="AE31" s="613"/>
      <c r="AF31" s="613"/>
      <c r="AG31" s="613"/>
      <c r="AH31" s="613"/>
      <c r="AI31" s="1118"/>
      <c r="AJ31" s="1118"/>
      <c r="AK31" s="211"/>
      <c r="AL31" s="211"/>
      <c r="AM31" s="180"/>
      <c r="AN31" s="180"/>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row>
    <row r="32" spans="1:256" ht="21" customHeight="1">
      <c r="A32" s="636" t="str">
        <f>T6</f>
        <v xml:space="preserve">SHAMPOO＆RINSE </v>
      </c>
      <c r="B32" s="637"/>
      <c r="C32" s="637"/>
      <c r="D32" s="637"/>
      <c r="E32" s="638"/>
      <c r="F32" s="1111"/>
      <c r="G32" s="1112"/>
      <c r="H32" s="1113"/>
      <c r="I32" s="1110"/>
      <c r="J32" s="1110"/>
      <c r="K32" s="1110"/>
      <c r="L32" s="1110"/>
      <c r="M32" s="1110"/>
      <c r="N32" s="1110"/>
      <c r="O32" s="1110"/>
      <c r="P32" s="1110"/>
      <c r="Q32" s="1110"/>
      <c r="R32" s="1110"/>
      <c r="S32" s="1110"/>
      <c r="T32" s="1110"/>
      <c r="U32" s="1117"/>
      <c r="V32" s="1117"/>
      <c r="W32" s="1117"/>
      <c r="X32" s="1111"/>
      <c r="Y32" s="1112"/>
      <c r="Z32" s="1113"/>
      <c r="AA32" s="613"/>
      <c r="AB32" s="613"/>
      <c r="AC32" s="613"/>
      <c r="AD32" s="613"/>
      <c r="AE32" s="613"/>
      <c r="AF32" s="613"/>
      <c r="AG32" s="613"/>
      <c r="AH32" s="613"/>
      <c r="AI32" s="1118"/>
      <c r="AJ32" s="1118"/>
      <c r="AK32" s="180"/>
      <c r="AL32" s="180"/>
      <c r="AM32" s="180"/>
      <c r="AN32" s="180"/>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row>
    <row r="33" spans="1:256" ht="21" customHeight="1">
      <c r="A33" s="639"/>
      <c r="B33" s="640"/>
      <c r="C33" s="640"/>
      <c r="D33" s="640"/>
      <c r="E33" s="641"/>
      <c r="F33" s="1114"/>
      <c r="G33" s="1115"/>
      <c r="H33" s="1116"/>
      <c r="I33" s="208"/>
      <c r="J33" s="209" t="s">
        <v>16</v>
      </c>
      <c r="K33" s="210"/>
      <c r="L33" s="208"/>
      <c r="M33" s="209" t="s">
        <v>16</v>
      </c>
      <c r="N33" s="210"/>
      <c r="O33" s="208"/>
      <c r="P33" s="209" t="s">
        <v>16</v>
      </c>
      <c r="Q33" s="210"/>
      <c r="R33" s="208"/>
      <c r="S33" s="209" t="s">
        <v>16</v>
      </c>
      <c r="T33" s="210"/>
      <c r="U33" s="1117"/>
      <c r="V33" s="1117"/>
      <c r="W33" s="1117"/>
      <c r="X33" s="1114"/>
      <c r="Y33" s="1115"/>
      <c r="Z33" s="1116"/>
      <c r="AA33" s="613"/>
      <c r="AB33" s="613"/>
      <c r="AC33" s="613"/>
      <c r="AD33" s="613"/>
      <c r="AE33" s="613"/>
      <c r="AF33" s="613"/>
      <c r="AG33" s="613"/>
      <c r="AH33" s="613"/>
      <c r="AI33" s="1118"/>
      <c r="AJ33" s="1118"/>
      <c r="AK33" s="180"/>
      <c r="AL33" s="180"/>
      <c r="AM33" s="180"/>
      <c r="AN33" s="180"/>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c r="IO33" s="174"/>
      <c r="IP33" s="174"/>
      <c r="IQ33" s="174"/>
      <c r="IR33" s="174"/>
      <c r="IS33" s="174"/>
      <c r="IT33" s="174"/>
      <c r="IU33" s="174"/>
      <c r="IV33" s="174"/>
    </row>
    <row r="34" spans="1:256" ht="21" customHeight="1">
      <c r="A34" s="636" t="str">
        <f>Z6:Z6</f>
        <v>cielo</v>
      </c>
      <c r="B34" s="637"/>
      <c r="C34" s="637"/>
      <c r="D34" s="637"/>
      <c r="E34" s="638"/>
      <c r="F34" s="1111"/>
      <c r="G34" s="1112"/>
      <c r="H34" s="1113"/>
      <c r="I34" s="1110"/>
      <c r="J34" s="1110"/>
      <c r="K34" s="1110"/>
      <c r="L34" s="1110"/>
      <c r="M34" s="1110"/>
      <c r="N34" s="1110"/>
      <c r="O34" s="1110"/>
      <c r="P34" s="1110"/>
      <c r="Q34" s="1110"/>
      <c r="R34" s="1110"/>
      <c r="S34" s="1110"/>
      <c r="T34" s="1110"/>
      <c r="U34" s="1111"/>
      <c r="V34" s="1112"/>
      <c r="W34" s="1113"/>
      <c r="X34" s="1117"/>
      <c r="Y34" s="1117"/>
      <c r="Z34" s="1117"/>
      <c r="AA34" s="613"/>
      <c r="AB34" s="613"/>
      <c r="AC34" s="613"/>
      <c r="AD34" s="613"/>
      <c r="AE34" s="613"/>
      <c r="AF34" s="613"/>
      <c r="AG34" s="613"/>
      <c r="AH34" s="613"/>
      <c r="AI34" s="1118"/>
      <c r="AJ34" s="1118"/>
      <c r="AK34" s="211"/>
      <c r="AL34" s="211"/>
      <c r="AM34" s="180"/>
      <c r="AN34" s="180"/>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c r="IR34" s="174"/>
      <c r="IS34" s="174"/>
      <c r="IT34" s="174"/>
      <c r="IU34" s="174"/>
      <c r="IV34" s="174"/>
    </row>
    <row r="35" spans="1:256" ht="21" customHeight="1">
      <c r="A35" s="639"/>
      <c r="B35" s="640"/>
      <c r="C35" s="640"/>
      <c r="D35" s="640"/>
      <c r="E35" s="641"/>
      <c r="F35" s="1114"/>
      <c r="G35" s="1115"/>
      <c r="H35" s="1116"/>
      <c r="I35" s="208"/>
      <c r="J35" s="209" t="s">
        <v>16</v>
      </c>
      <c r="K35" s="210"/>
      <c r="L35" s="208"/>
      <c r="M35" s="209" t="s">
        <v>16</v>
      </c>
      <c r="N35" s="210"/>
      <c r="O35" s="208"/>
      <c r="P35" s="209" t="s">
        <v>16</v>
      </c>
      <c r="Q35" s="210"/>
      <c r="R35" s="208"/>
      <c r="S35" s="209" t="s">
        <v>16</v>
      </c>
      <c r="T35" s="210"/>
      <c r="U35" s="1114"/>
      <c r="V35" s="1115"/>
      <c r="W35" s="1116"/>
      <c r="X35" s="1117"/>
      <c r="Y35" s="1117"/>
      <c r="Z35" s="1117"/>
      <c r="AA35" s="613"/>
      <c r="AB35" s="613"/>
      <c r="AC35" s="613"/>
      <c r="AD35" s="613"/>
      <c r="AE35" s="613"/>
      <c r="AF35" s="613"/>
      <c r="AG35" s="613"/>
      <c r="AH35" s="613"/>
      <c r="AI35" s="1118"/>
      <c r="AJ35" s="1118"/>
      <c r="AK35" s="211"/>
      <c r="AL35" s="211"/>
      <c r="AM35" s="180"/>
      <c r="AN35" s="180"/>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c r="IF35" s="174"/>
      <c r="IG35" s="174"/>
      <c r="IH35" s="174"/>
      <c r="II35" s="174"/>
      <c r="IJ35" s="174"/>
      <c r="IK35" s="174"/>
      <c r="IL35" s="174"/>
      <c r="IM35" s="174"/>
      <c r="IN35" s="174"/>
      <c r="IO35" s="174"/>
      <c r="IP35" s="174"/>
      <c r="IQ35" s="174"/>
      <c r="IR35" s="174"/>
      <c r="IS35" s="174"/>
      <c r="IT35" s="174"/>
      <c r="IU35" s="174"/>
      <c r="IV35" s="174"/>
    </row>
    <row r="36" spans="1:256" ht="21.75" customHeight="1">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3"/>
      <c r="AJ36" s="213"/>
      <c r="AK36" s="214"/>
      <c r="AL36" s="214"/>
      <c r="AM36" s="215"/>
      <c r="AN36" s="215"/>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c r="GT36" s="216"/>
      <c r="GU36" s="216"/>
      <c r="GV36" s="216"/>
      <c r="GW36" s="216"/>
      <c r="GX36" s="216"/>
      <c r="GY36" s="216"/>
      <c r="GZ36" s="216"/>
      <c r="HA36" s="216"/>
      <c r="HB36" s="216"/>
      <c r="HC36" s="216"/>
      <c r="HD36" s="216"/>
      <c r="HE36" s="216"/>
      <c r="HF36" s="216"/>
      <c r="HG36" s="216"/>
      <c r="HH36" s="216"/>
      <c r="HI36" s="216"/>
      <c r="HJ36" s="216"/>
      <c r="HK36" s="216"/>
      <c r="HL36" s="216"/>
      <c r="HM36" s="216"/>
      <c r="HN36" s="216"/>
      <c r="HO36" s="216"/>
      <c r="HP36" s="216"/>
      <c r="HQ36" s="216"/>
      <c r="HR36" s="216"/>
      <c r="HS36" s="216"/>
      <c r="HT36" s="216"/>
      <c r="HU36" s="216"/>
      <c r="HV36" s="216"/>
      <c r="HW36" s="216"/>
      <c r="HX36" s="216"/>
      <c r="HY36" s="216"/>
      <c r="HZ36" s="216"/>
      <c r="IA36" s="216"/>
      <c r="IB36" s="216"/>
      <c r="IC36" s="216"/>
      <c r="ID36" s="216"/>
      <c r="IE36" s="216"/>
      <c r="IF36" s="216"/>
      <c r="IG36" s="216"/>
      <c r="IH36" s="216"/>
      <c r="II36" s="216"/>
      <c r="IJ36" s="216"/>
      <c r="IK36" s="216"/>
      <c r="IL36" s="216"/>
      <c r="IM36" s="216"/>
      <c r="IN36" s="216"/>
      <c r="IO36" s="216"/>
      <c r="IP36" s="216"/>
      <c r="IQ36" s="216"/>
      <c r="IR36" s="216"/>
      <c r="IS36" s="216"/>
      <c r="IT36" s="216"/>
      <c r="IU36" s="216"/>
      <c r="IV36" s="216"/>
    </row>
    <row r="37" spans="1:256" ht="21.75" customHeight="1">
      <c r="A37" s="185" t="s">
        <v>116</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3"/>
      <c r="AJ37" s="213"/>
      <c r="AK37" s="214"/>
      <c r="AL37" s="214"/>
      <c r="AM37" s="215"/>
      <c r="AN37" s="215"/>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c r="GT37" s="216"/>
      <c r="GU37" s="216"/>
      <c r="GV37" s="216"/>
      <c r="GW37" s="216"/>
      <c r="GX37" s="216"/>
      <c r="GY37" s="216"/>
      <c r="GZ37" s="216"/>
      <c r="HA37" s="216"/>
      <c r="HB37" s="216"/>
      <c r="HC37" s="216"/>
      <c r="HD37" s="216"/>
      <c r="HE37" s="216"/>
      <c r="HF37" s="216"/>
      <c r="HG37" s="216"/>
      <c r="HH37" s="216"/>
      <c r="HI37" s="216"/>
      <c r="HJ37" s="216"/>
      <c r="HK37" s="216"/>
      <c r="HL37" s="216"/>
      <c r="HM37" s="216"/>
      <c r="HN37" s="216"/>
      <c r="HO37" s="216"/>
      <c r="HP37" s="216"/>
      <c r="HQ37" s="216"/>
      <c r="HR37" s="216"/>
      <c r="HS37" s="216"/>
      <c r="HT37" s="216"/>
      <c r="HU37" s="216"/>
      <c r="HV37" s="216"/>
      <c r="HW37" s="216"/>
      <c r="HX37" s="216"/>
      <c r="HY37" s="216"/>
      <c r="HZ37" s="216"/>
      <c r="IA37" s="216"/>
      <c r="IB37" s="216"/>
      <c r="IC37" s="216"/>
      <c r="ID37" s="216"/>
      <c r="IE37" s="216"/>
      <c r="IF37" s="216"/>
      <c r="IG37" s="216"/>
      <c r="IH37" s="216"/>
      <c r="II37" s="216"/>
      <c r="IJ37" s="216"/>
      <c r="IK37" s="216"/>
      <c r="IL37" s="216"/>
      <c r="IM37" s="216"/>
      <c r="IN37" s="216"/>
      <c r="IO37" s="216"/>
      <c r="IP37" s="216"/>
      <c r="IQ37" s="216"/>
      <c r="IR37" s="216"/>
      <c r="IS37" s="216"/>
      <c r="IT37" s="216"/>
      <c r="IU37" s="216"/>
      <c r="IV37" s="216"/>
    </row>
    <row r="38" spans="1:256" ht="22.5" customHeight="1">
      <c r="A38" s="185"/>
      <c r="B38" s="186"/>
      <c r="C38" s="186"/>
      <c r="D38" s="186"/>
      <c r="E38" s="186"/>
      <c r="F38" s="186"/>
      <c r="G38" s="186"/>
      <c r="H38" s="186"/>
      <c r="I38" s="1108" t="s">
        <v>145</v>
      </c>
      <c r="J38" s="1108"/>
      <c r="K38" s="1108"/>
      <c r="L38" s="1108"/>
      <c r="M38" s="1108"/>
      <c r="N38" s="1108"/>
      <c r="O38" s="1108"/>
      <c r="P38" s="1108"/>
      <c r="Q38" s="1108"/>
      <c r="R38" s="1108"/>
      <c r="S38" s="1108"/>
      <c r="T38" s="1108"/>
      <c r="U38" s="1108"/>
      <c r="V38" s="1108"/>
      <c r="W38" s="1108"/>
      <c r="X38" s="1109" t="s">
        <v>118</v>
      </c>
      <c r="Y38" s="1109"/>
      <c r="Z38" s="1109"/>
      <c r="AA38" s="1109"/>
      <c r="AB38" s="1109"/>
      <c r="AC38" s="1109"/>
      <c r="AD38" s="1109"/>
      <c r="AE38" s="1109"/>
      <c r="AF38" s="1109"/>
      <c r="AG38" s="1109"/>
      <c r="AH38" s="1109"/>
      <c r="AI38" s="1109"/>
      <c r="AJ38" s="1109"/>
      <c r="AK38" s="1109"/>
      <c r="AL38" s="1109"/>
      <c r="AM38" s="215"/>
      <c r="AN38" s="215"/>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16"/>
      <c r="GU38" s="216"/>
      <c r="GV38" s="216"/>
      <c r="GW38" s="216"/>
      <c r="GX38" s="216"/>
      <c r="GY38" s="216"/>
      <c r="GZ38" s="216"/>
      <c r="HA38" s="216"/>
      <c r="HB38" s="216"/>
      <c r="HC38" s="216"/>
      <c r="HD38" s="216"/>
      <c r="HE38" s="216"/>
      <c r="HF38" s="216"/>
      <c r="HG38" s="216"/>
      <c r="HH38" s="216"/>
      <c r="HI38" s="216"/>
      <c r="HJ38" s="216"/>
      <c r="HK38" s="216"/>
      <c r="HL38" s="216"/>
      <c r="HM38" s="216"/>
      <c r="HN38" s="216"/>
      <c r="HO38" s="216"/>
      <c r="HP38" s="216"/>
      <c r="HQ38" s="216"/>
      <c r="HR38" s="216"/>
      <c r="HS38" s="216"/>
      <c r="HT38" s="216"/>
      <c r="HU38" s="216"/>
      <c r="HV38" s="216"/>
      <c r="HW38" s="216"/>
      <c r="HX38" s="216"/>
      <c r="HY38" s="216"/>
      <c r="HZ38" s="216"/>
      <c r="IA38" s="216"/>
      <c r="IB38" s="216"/>
      <c r="IC38" s="216"/>
      <c r="ID38" s="216"/>
      <c r="IE38" s="216"/>
      <c r="IF38" s="216"/>
      <c r="IG38" s="216"/>
      <c r="IH38" s="216"/>
      <c r="II38" s="216"/>
      <c r="IJ38" s="216"/>
      <c r="IK38" s="216"/>
      <c r="IL38" s="216"/>
      <c r="IM38" s="216"/>
      <c r="IN38" s="216"/>
      <c r="IO38" s="216"/>
      <c r="IP38" s="216"/>
      <c r="IQ38" s="216"/>
      <c r="IR38" s="216"/>
      <c r="IS38" s="216"/>
      <c r="IT38" s="216"/>
      <c r="IU38" s="216"/>
      <c r="IV38" s="216"/>
    </row>
    <row r="39" spans="1:256" ht="22.5" customHeight="1">
      <c r="A39" s="872" t="s">
        <v>108</v>
      </c>
      <c r="B39" s="873"/>
      <c r="C39" s="873"/>
      <c r="D39" s="873"/>
      <c r="E39" s="874"/>
      <c r="F39" s="871" t="s">
        <v>109</v>
      </c>
      <c r="G39" s="871"/>
      <c r="H39" s="871"/>
      <c r="I39" s="872" t="s">
        <v>12</v>
      </c>
      <c r="J39" s="873"/>
      <c r="K39" s="873"/>
      <c r="L39" s="873"/>
      <c r="M39" s="873"/>
      <c r="N39" s="873"/>
      <c r="O39" s="873"/>
      <c r="P39" s="873"/>
      <c r="Q39" s="873"/>
      <c r="R39" s="873"/>
      <c r="S39" s="873"/>
      <c r="T39" s="872" t="s">
        <v>119</v>
      </c>
      <c r="U39" s="873"/>
      <c r="V39" s="873"/>
      <c r="W39" s="874"/>
      <c r="X39" s="872" t="s">
        <v>12</v>
      </c>
      <c r="Y39" s="873"/>
      <c r="Z39" s="873"/>
      <c r="AA39" s="873"/>
      <c r="AB39" s="873"/>
      <c r="AC39" s="873"/>
      <c r="AD39" s="873"/>
      <c r="AE39" s="873"/>
      <c r="AF39" s="873"/>
      <c r="AG39" s="873"/>
      <c r="AH39" s="873"/>
      <c r="AI39" s="872" t="s">
        <v>119</v>
      </c>
      <c r="AJ39" s="873"/>
      <c r="AK39" s="873"/>
      <c r="AL39" s="874"/>
      <c r="AM39" s="215"/>
      <c r="AN39" s="215"/>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c r="GT39" s="216"/>
      <c r="GU39" s="216"/>
      <c r="GV39" s="216"/>
      <c r="GW39" s="216"/>
      <c r="GX39" s="216"/>
      <c r="GY39" s="216"/>
      <c r="GZ39" s="216"/>
      <c r="HA39" s="216"/>
      <c r="HB39" s="216"/>
      <c r="HC39" s="216"/>
      <c r="HD39" s="216"/>
      <c r="HE39" s="216"/>
      <c r="HF39" s="216"/>
      <c r="HG39" s="216"/>
      <c r="HH39" s="216"/>
      <c r="HI39" s="216"/>
      <c r="HJ39" s="216"/>
      <c r="HK39" s="216"/>
      <c r="HL39" s="216"/>
      <c r="HM39" s="216"/>
      <c r="HN39" s="216"/>
      <c r="HO39" s="216"/>
      <c r="HP39" s="216"/>
      <c r="HQ39" s="216"/>
      <c r="HR39" s="216"/>
      <c r="HS39" s="216"/>
      <c r="HT39" s="216"/>
      <c r="HU39" s="216"/>
      <c r="HV39" s="216"/>
      <c r="HW39" s="216"/>
      <c r="HX39" s="216"/>
      <c r="HY39" s="216"/>
      <c r="HZ39" s="216"/>
      <c r="IA39" s="216"/>
      <c r="IB39" s="216"/>
      <c r="IC39" s="216"/>
      <c r="ID39" s="216"/>
      <c r="IE39" s="216"/>
      <c r="IF39" s="216"/>
      <c r="IG39" s="216"/>
      <c r="IH39" s="216"/>
      <c r="II39" s="216"/>
      <c r="IJ39" s="216"/>
      <c r="IK39" s="216"/>
      <c r="IL39" s="216"/>
      <c r="IM39" s="216"/>
      <c r="IN39" s="216"/>
      <c r="IO39" s="216"/>
      <c r="IP39" s="216"/>
      <c r="IQ39" s="216"/>
      <c r="IR39" s="216"/>
      <c r="IS39" s="216"/>
      <c r="IT39" s="216"/>
      <c r="IU39" s="216"/>
      <c r="IV39" s="216"/>
    </row>
    <row r="40" spans="1:256" ht="22.5" customHeight="1">
      <c r="A40" s="1141" t="s">
        <v>146</v>
      </c>
      <c r="B40" s="1139"/>
      <c r="C40" s="1139"/>
      <c r="D40" s="1139"/>
      <c r="E40" s="1140"/>
      <c r="F40" s="1107">
        <v>0.93055555555555547</v>
      </c>
      <c r="G40" s="1107"/>
      <c r="H40" s="1107"/>
      <c r="I40" s="1094" t="s">
        <v>121</v>
      </c>
      <c r="J40" s="1095"/>
      <c r="K40" s="1095"/>
      <c r="L40" s="1095"/>
      <c r="M40" s="188"/>
      <c r="N40" s="189" t="s">
        <v>111</v>
      </c>
      <c r="O40" s="190"/>
      <c r="P40" s="1095" t="s">
        <v>122</v>
      </c>
      <c r="Q40" s="1095"/>
      <c r="R40" s="1095"/>
      <c r="S40" s="1095"/>
      <c r="T40" s="1165" t="s">
        <v>72</v>
      </c>
      <c r="U40" s="1166"/>
      <c r="V40" s="1166"/>
      <c r="W40" s="1167"/>
      <c r="X40" s="1094" t="s">
        <v>124</v>
      </c>
      <c r="Y40" s="1095"/>
      <c r="Z40" s="1095"/>
      <c r="AA40" s="1095"/>
      <c r="AB40" s="191"/>
      <c r="AC40" s="192" t="s">
        <v>111</v>
      </c>
      <c r="AD40" s="193"/>
      <c r="AE40" s="1094" t="s">
        <v>125</v>
      </c>
      <c r="AF40" s="1095"/>
      <c r="AG40" s="1095"/>
      <c r="AH40" s="1095"/>
      <c r="AI40" s="1094" t="s">
        <v>126</v>
      </c>
      <c r="AJ40" s="1095"/>
      <c r="AK40" s="1095"/>
      <c r="AL40" s="1096"/>
      <c r="AM40" s="215"/>
      <c r="AN40" s="215"/>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c r="GT40" s="216"/>
      <c r="GU40" s="216"/>
      <c r="GV40" s="216"/>
      <c r="GW40" s="216"/>
      <c r="GX40" s="216"/>
      <c r="GY40" s="216"/>
      <c r="GZ40" s="216"/>
      <c r="HA40" s="216"/>
      <c r="HB40" s="216"/>
      <c r="HC40" s="216"/>
      <c r="HD40" s="216"/>
      <c r="HE40" s="216"/>
      <c r="HF40" s="216"/>
      <c r="HG40" s="216"/>
      <c r="HH40" s="216"/>
      <c r="HI40" s="216"/>
      <c r="HJ40" s="216"/>
      <c r="HK40" s="216"/>
      <c r="HL40" s="216"/>
      <c r="HM40" s="216"/>
      <c r="HN40" s="216"/>
      <c r="HO40" s="216"/>
      <c r="HP40" s="216"/>
      <c r="HQ40" s="216"/>
      <c r="HR40" s="216"/>
      <c r="HS40" s="216"/>
      <c r="HT40" s="216"/>
      <c r="HU40" s="216"/>
      <c r="HV40" s="216"/>
      <c r="HW40" s="216"/>
      <c r="HX40" s="216"/>
      <c r="HY40" s="216"/>
      <c r="HZ40" s="216"/>
      <c r="IA40" s="216"/>
      <c r="IB40" s="216"/>
      <c r="IC40" s="216"/>
      <c r="ID40" s="216"/>
      <c r="IE40" s="216"/>
      <c r="IF40" s="216"/>
      <c r="IG40" s="216"/>
      <c r="IH40" s="216"/>
      <c r="II40" s="216"/>
      <c r="IJ40" s="216"/>
      <c r="IK40" s="216"/>
      <c r="IL40" s="216"/>
      <c r="IM40" s="216"/>
      <c r="IN40" s="216"/>
      <c r="IO40" s="216"/>
      <c r="IP40" s="216"/>
      <c r="IQ40" s="216"/>
      <c r="IR40" s="216"/>
      <c r="IS40" s="216"/>
      <c r="IT40" s="216"/>
      <c r="IU40" s="216"/>
      <c r="IV40" s="216"/>
    </row>
    <row r="41" spans="1:256" ht="22.5" customHeight="1">
      <c r="A41" s="1141" t="s">
        <v>147</v>
      </c>
      <c r="B41" s="1139"/>
      <c r="C41" s="1139"/>
      <c r="D41" s="1139"/>
      <c r="E41" s="1140"/>
      <c r="F41" s="1107">
        <v>0.94444444444444453</v>
      </c>
      <c r="G41" s="1107"/>
      <c r="H41" s="1107"/>
      <c r="I41" s="1094" t="s">
        <v>128</v>
      </c>
      <c r="J41" s="1095"/>
      <c r="K41" s="1095"/>
      <c r="L41" s="1095"/>
      <c r="M41" s="188"/>
      <c r="N41" s="189" t="s">
        <v>111</v>
      </c>
      <c r="O41" s="190"/>
      <c r="P41" s="1095" t="s">
        <v>123</v>
      </c>
      <c r="Q41" s="1095"/>
      <c r="R41" s="1095"/>
      <c r="S41" s="1095"/>
      <c r="T41" s="1168"/>
      <c r="U41" s="1169"/>
      <c r="V41" s="1169"/>
      <c r="W41" s="1170"/>
      <c r="X41" s="1094" t="s">
        <v>124</v>
      </c>
      <c r="Y41" s="1095"/>
      <c r="Z41" s="1095"/>
      <c r="AA41" s="1095"/>
      <c r="AB41" s="191"/>
      <c r="AC41" s="192" t="s">
        <v>111</v>
      </c>
      <c r="AD41" s="193"/>
      <c r="AE41" s="1094" t="s">
        <v>126</v>
      </c>
      <c r="AF41" s="1095"/>
      <c r="AG41" s="1095"/>
      <c r="AH41" s="1095"/>
      <c r="AI41" s="1094" t="s">
        <v>125</v>
      </c>
      <c r="AJ41" s="1095"/>
      <c r="AK41" s="1095"/>
      <c r="AL41" s="1096"/>
      <c r="AM41" s="215"/>
      <c r="AN41" s="215"/>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c r="GT41" s="216"/>
      <c r="GU41" s="216"/>
      <c r="GV41" s="216"/>
      <c r="GW41" s="216"/>
      <c r="GX41" s="216"/>
      <c r="GY41" s="216"/>
      <c r="GZ41" s="216"/>
      <c r="HA41" s="216"/>
      <c r="HB41" s="216"/>
      <c r="HC41" s="216"/>
      <c r="HD41" s="216"/>
      <c r="HE41" s="216"/>
      <c r="HF41" s="216"/>
      <c r="HG41" s="216"/>
      <c r="HH41" s="216"/>
      <c r="HI41" s="216"/>
      <c r="HJ41" s="216"/>
      <c r="HK41" s="216"/>
      <c r="HL41" s="216"/>
      <c r="HM41" s="216"/>
      <c r="HN41" s="216"/>
      <c r="HO41" s="216"/>
      <c r="HP41" s="216"/>
      <c r="HQ41" s="216"/>
      <c r="HR41" s="216"/>
      <c r="HS41" s="216"/>
      <c r="HT41" s="216"/>
      <c r="HU41" s="216"/>
      <c r="HV41" s="216"/>
      <c r="HW41" s="216"/>
      <c r="HX41" s="216"/>
      <c r="HY41" s="216"/>
      <c r="HZ41" s="216"/>
      <c r="IA41" s="216"/>
      <c r="IB41" s="216"/>
      <c r="IC41" s="216"/>
      <c r="ID41" s="216"/>
      <c r="IE41" s="216"/>
      <c r="IF41" s="216"/>
      <c r="IG41" s="216"/>
      <c r="IH41" s="216"/>
      <c r="II41" s="216"/>
      <c r="IJ41" s="216"/>
      <c r="IK41" s="216"/>
      <c r="IL41" s="216"/>
      <c r="IM41" s="216"/>
      <c r="IN41" s="216"/>
      <c r="IO41" s="216"/>
      <c r="IP41" s="216"/>
      <c r="IQ41" s="216"/>
      <c r="IR41" s="216"/>
      <c r="IS41" s="216"/>
      <c r="IT41" s="216"/>
      <c r="IU41" s="216"/>
      <c r="IV41" s="216"/>
    </row>
    <row r="42" spans="1:256" ht="22.5" customHeight="1">
      <c r="A42" s="1141" t="s">
        <v>148</v>
      </c>
      <c r="B42" s="1139"/>
      <c r="C42" s="1139"/>
      <c r="D42" s="1139"/>
      <c r="E42" s="1140"/>
      <c r="F42" s="1107">
        <v>0.95833333333333337</v>
      </c>
      <c r="G42" s="1107"/>
      <c r="H42" s="1107"/>
      <c r="I42" s="1094" t="s">
        <v>131</v>
      </c>
      <c r="J42" s="1095"/>
      <c r="K42" s="1095"/>
      <c r="L42" s="1095"/>
      <c r="M42" s="188"/>
      <c r="N42" s="189" t="s">
        <v>111</v>
      </c>
      <c r="O42" s="190"/>
      <c r="P42" s="1094" t="s">
        <v>132</v>
      </c>
      <c r="Q42" s="1095"/>
      <c r="R42" s="1095"/>
      <c r="S42" s="1095"/>
      <c r="T42" s="1171"/>
      <c r="U42" s="1172"/>
      <c r="V42" s="1172"/>
      <c r="W42" s="1173"/>
      <c r="X42" s="1094" t="s">
        <v>125</v>
      </c>
      <c r="Y42" s="1095"/>
      <c r="Z42" s="1095"/>
      <c r="AA42" s="1095"/>
      <c r="AB42" s="191"/>
      <c r="AC42" s="192" t="s">
        <v>111</v>
      </c>
      <c r="AD42" s="193"/>
      <c r="AE42" s="1094" t="s">
        <v>126</v>
      </c>
      <c r="AF42" s="1095"/>
      <c r="AG42" s="1095"/>
      <c r="AH42" s="1095"/>
      <c r="AI42" s="1094" t="s">
        <v>124</v>
      </c>
      <c r="AJ42" s="1095"/>
      <c r="AK42" s="1095"/>
      <c r="AL42" s="1096"/>
      <c r="AM42" s="215"/>
      <c r="AN42" s="215"/>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c r="GT42" s="216"/>
      <c r="GU42" s="216"/>
      <c r="GV42" s="216"/>
      <c r="GW42" s="216"/>
      <c r="GX42" s="216"/>
      <c r="GY42" s="216"/>
      <c r="GZ42" s="216"/>
      <c r="HA42" s="216"/>
      <c r="HB42" s="216"/>
      <c r="HC42" s="216"/>
      <c r="HD42" s="216"/>
      <c r="HE42" s="216"/>
      <c r="HF42" s="216"/>
      <c r="HG42" s="216"/>
      <c r="HH42" s="216"/>
      <c r="HI42" s="216"/>
      <c r="HJ42" s="216"/>
      <c r="HK42" s="216"/>
      <c r="HL42" s="216"/>
      <c r="HM42" s="216"/>
      <c r="HN42" s="216"/>
      <c r="HO42" s="216"/>
      <c r="HP42" s="216"/>
      <c r="HQ42" s="216"/>
      <c r="HR42" s="216"/>
      <c r="HS42" s="216"/>
      <c r="HT42" s="216"/>
      <c r="HU42" s="216"/>
      <c r="HV42" s="216"/>
      <c r="HW42" s="216"/>
      <c r="HX42" s="216"/>
      <c r="HY42" s="216"/>
      <c r="HZ42" s="216"/>
      <c r="IA42" s="216"/>
      <c r="IB42" s="216"/>
      <c r="IC42" s="216"/>
      <c r="ID42" s="216"/>
      <c r="IE42" s="216"/>
      <c r="IF42" s="216"/>
      <c r="IG42" s="216"/>
      <c r="IH42" s="216"/>
      <c r="II42" s="216"/>
      <c r="IJ42" s="216"/>
      <c r="IK42" s="216"/>
      <c r="IL42" s="216"/>
      <c r="IM42" s="216"/>
      <c r="IN42" s="216"/>
      <c r="IO42" s="216"/>
      <c r="IP42" s="216"/>
      <c r="IQ42" s="216"/>
      <c r="IR42" s="216"/>
      <c r="IS42" s="216"/>
      <c r="IT42" s="216"/>
      <c r="IU42" s="216"/>
      <c r="IV42" s="216"/>
    </row>
    <row r="43" spans="1:256" ht="22.5" customHeight="1">
      <c r="A43" s="217"/>
      <c r="B43" s="217"/>
      <c r="C43" s="217"/>
      <c r="D43" s="217"/>
      <c r="E43" s="217"/>
      <c r="F43" s="218"/>
      <c r="G43" s="218"/>
      <c r="H43" s="218"/>
      <c r="I43" s="212"/>
      <c r="J43" s="212"/>
      <c r="K43" s="212"/>
      <c r="L43" s="212"/>
      <c r="M43" s="219"/>
      <c r="N43" s="212"/>
      <c r="O43" s="219"/>
      <c r="P43" s="212"/>
      <c r="Q43" s="212"/>
      <c r="R43" s="212"/>
      <c r="S43" s="212"/>
      <c r="T43" s="212"/>
      <c r="U43" s="212"/>
      <c r="V43" s="212"/>
      <c r="W43" s="212"/>
      <c r="X43" s="212"/>
      <c r="Y43" s="212"/>
      <c r="Z43" s="212"/>
      <c r="AA43" s="212"/>
      <c r="AB43" s="220"/>
      <c r="AC43" s="221"/>
      <c r="AD43" s="220"/>
      <c r="AE43" s="212"/>
      <c r="AF43" s="212"/>
      <c r="AG43" s="212"/>
      <c r="AH43" s="212"/>
      <c r="AI43" s="212"/>
      <c r="AJ43" s="212"/>
      <c r="AK43" s="212"/>
      <c r="AL43" s="212"/>
      <c r="AM43" s="215"/>
      <c r="AN43" s="215"/>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c r="GT43" s="216"/>
      <c r="GU43" s="216"/>
      <c r="GV43" s="216"/>
      <c r="GW43" s="216"/>
      <c r="GX43" s="216"/>
      <c r="GY43" s="216"/>
      <c r="GZ43" s="216"/>
      <c r="HA43" s="216"/>
      <c r="HB43" s="216"/>
      <c r="HC43" s="216"/>
      <c r="HD43" s="216"/>
      <c r="HE43" s="216"/>
      <c r="HF43" s="216"/>
      <c r="HG43" s="216"/>
      <c r="HH43" s="216"/>
      <c r="HI43" s="216"/>
      <c r="HJ43" s="216"/>
      <c r="HK43" s="216"/>
      <c r="HL43" s="216"/>
      <c r="HM43" s="216"/>
      <c r="HN43" s="216"/>
      <c r="HO43" s="216"/>
      <c r="HP43" s="216"/>
      <c r="HQ43" s="216"/>
      <c r="HR43" s="216"/>
      <c r="HS43" s="216"/>
      <c r="HT43" s="216"/>
      <c r="HU43" s="216"/>
      <c r="HV43" s="216"/>
      <c r="HW43" s="216"/>
      <c r="HX43" s="216"/>
      <c r="HY43" s="216"/>
      <c r="HZ43" s="216"/>
      <c r="IA43" s="216"/>
      <c r="IB43" s="216"/>
      <c r="IC43" s="216"/>
      <c r="ID43" s="216"/>
      <c r="IE43" s="216"/>
      <c r="IF43" s="216"/>
      <c r="IG43" s="216"/>
      <c r="IH43" s="216"/>
      <c r="II43" s="216"/>
      <c r="IJ43" s="216"/>
      <c r="IK43" s="216"/>
      <c r="IL43" s="216"/>
      <c r="IM43" s="216"/>
      <c r="IN43" s="216"/>
      <c r="IO43" s="216"/>
      <c r="IP43" s="216"/>
      <c r="IQ43" s="216"/>
      <c r="IR43" s="216"/>
      <c r="IS43" s="216"/>
      <c r="IT43" s="216"/>
      <c r="IU43" s="216"/>
      <c r="IV43" s="216"/>
    </row>
    <row r="44" spans="1:256" s="11" customFormat="1" ht="14.25" customHeight="1">
      <c r="A44" s="1097" t="str">
        <f>I40</f>
        <v>予選１位</v>
      </c>
      <c r="B44" s="1098"/>
      <c r="C44" s="1098"/>
      <c r="D44" s="1098"/>
      <c r="E44" s="1099"/>
      <c r="H44" s="36"/>
      <c r="T44" s="19"/>
      <c r="U44" s="19"/>
      <c r="V44" s="19"/>
      <c r="W44" s="19"/>
      <c r="X44" s="19"/>
      <c r="Y44" s="19"/>
      <c r="Z44" s="19"/>
      <c r="AA44" s="19"/>
      <c r="AB44" s="19"/>
      <c r="AC44" s="19"/>
    </row>
    <row r="45" spans="1:256" s="11" customFormat="1" ht="14.25" customHeight="1">
      <c r="A45" s="1100"/>
      <c r="B45" s="1101"/>
      <c r="C45" s="1101"/>
      <c r="D45" s="1101"/>
      <c r="E45" s="1102"/>
      <c r="F45" s="2"/>
      <c r="G45" s="3"/>
      <c r="H45" s="5"/>
      <c r="I45" s="5"/>
      <c r="J45" s="5"/>
      <c r="K45" s="5"/>
      <c r="L45" s="5"/>
      <c r="M45" s="5"/>
      <c r="N45" s="5"/>
      <c r="O45" s="5"/>
      <c r="P45" s="5"/>
      <c r="Q45" s="5"/>
      <c r="R45" s="5"/>
      <c r="T45" s="19"/>
      <c r="U45" s="19"/>
      <c r="V45" s="19"/>
      <c r="W45" s="19"/>
      <c r="X45" s="19"/>
      <c r="Y45" s="19"/>
      <c r="Z45" s="19"/>
      <c r="AA45" s="19"/>
      <c r="AB45" s="19"/>
      <c r="AC45" s="19"/>
    </row>
    <row r="46" spans="1:256" s="11" customFormat="1" ht="9" customHeight="1">
      <c r="E46" s="5"/>
      <c r="F46" s="4"/>
      <c r="G46" s="8"/>
      <c r="H46" s="5"/>
      <c r="I46" s="5"/>
      <c r="J46" s="9"/>
      <c r="K46" s="5"/>
      <c r="L46" s="5"/>
      <c r="M46" s="5"/>
      <c r="N46" s="5"/>
      <c r="O46" s="5"/>
      <c r="P46" s="5"/>
      <c r="T46" s="19"/>
      <c r="U46" s="1164"/>
      <c r="V46" s="1164"/>
      <c r="W46" s="1164"/>
      <c r="X46" s="1164"/>
      <c r="Y46" s="1164"/>
      <c r="Z46" s="1164"/>
      <c r="AA46" s="19"/>
      <c r="AB46" s="19"/>
      <c r="AC46" s="19"/>
    </row>
    <row r="47" spans="1:256" s="11" customFormat="1" ht="9" customHeight="1">
      <c r="E47" s="5"/>
      <c r="F47" s="4"/>
      <c r="G47" s="8"/>
      <c r="H47" s="2"/>
      <c r="I47" s="3"/>
      <c r="J47" s="5"/>
      <c r="K47" s="5"/>
      <c r="L47" s="5"/>
      <c r="M47" s="5"/>
      <c r="N47" s="5"/>
      <c r="O47" s="5"/>
      <c r="P47" s="5"/>
      <c r="T47" s="19"/>
      <c r="U47" s="1164"/>
      <c r="V47" s="1164"/>
      <c r="W47" s="1164"/>
      <c r="X47" s="1164"/>
      <c r="Y47" s="1164"/>
      <c r="Z47" s="1164"/>
      <c r="AA47" s="19"/>
      <c r="AB47" s="19"/>
      <c r="AC47" s="19"/>
    </row>
    <row r="48" spans="1:256" s="11" customFormat="1" ht="14.25" customHeight="1">
      <c r="A48" s="1080" t="str">
        <f>P40</f>
        <v>予選４位</v>
      </c>
      <c r="B48" s="1081"/>
      <c r="C48" s="1081"/>
      <c r="D48" s="1081"/>
      <c r="E48" s="1082"/>
      <c r="F48" s="222"/>
      <c r="G48" s="223"/>
      <c r="H48" s="4"/>
      <c r="I48" s="8"/>
      <c r="J48" s="5"/>
      <c r="K48" s="5"/>
      <c r="L48" s="5"/>
      <c r="M48" s="5"/>
      <c r="N48" s="5"/>
      <c r="O48" s="5"/>
      <c r="P48" s="5"/>
      <c r="T48" s="19"/>
      <c r="U48" s="19"/>
      <c r="V48" s="19"/>
      <c r="W48" s="19"/>
      <c r="X48" s="19"/>
      <c r="Y48" s="19"/>
      <c r="Z48" s="19"/>
      <c r="AA48" s="19"/>
      <c r="AB48" s="19"/>
      <c r="AC48" s="19"/>
    </row>
    <row r="49" spans="1:49" s="11" customFormat="1" ht="14.25" customHeight="1">
      <c r="A49" s="1083"/>
      <c r="B49" s="1084"/>
      <c r="C49" s="1084"/>
      <c r="D49" s="1084"/>
      <c r="E49" s="1085"/>
      <c r="F49" s="5"/>
      <c r="G49" s="5"/>
      <c r="H49" s="10"/>
      <c r="I49" s="8"/>
      <c r="J49" s="5"/>
      <c r="K49" s="5"/>
      <c r="L49" s="1103" t="s">
        <v>149</v>
      </c>
      <c r="M49" s="1103"/>
      <c r="N49" s="1103"/>
      <c r="O49" s="1103"/>
      <c r="P49" s="1103"/>
      <c r="Q49" s="1103"/>
      <c r="T49" s="19"/>
      <c r="U49" s="19"/>
      <c r="V49" s="19"/>
      <c r="W49" s="19"/>
      <c r="X49" s="19"/>
      <c r="Y49" s="19"/>
      <c r="Z49" s="19"/>
      <c r="AA49" s="19"/>
      <c r="AB49" s="19"/>
      <c r="AC49" s="19"/>
    </row>
    <row r="50" spans="1:49" s="11" customFormat="1" ht="14.25" customHeight="1">
      <c r="A50" s="1068" t="s">
        <v>31</v>
      </c>
      <c r="B50" s="1068"/>
      <c r="C50" s="1068"/>
      <c r="D50" s="1068"/>
      <c r="E50" s="1068"/>
      <c r="F50" s="92"/>
      <c r="G50" s="92"/>
      <c r="H50" s="4"/>
      <c r="I50" s="8"/>
      <c r="J50" s="5"/>
      <c r="K50" s="5"/>
      <c r="L50" s="1070"/>
      <c r="M50" s="1068"/>
      <c r="N50" s="1068"/>
      <c r="O50" s="1068"/>
      <c r="P50" s="1068"/>
      <c r="Q50" s="1071"/>
    </row>
    <row r="51" spans="1:49" s="11" customFormat="1" ht="14.25" customHeight="1">
      <c r="A51" s="1069"/>
      <c r="B51" s="1069"/>
      <c r="C51" s="1069"/>
      <c r="D51" s="1069"/>
      <c r="E51" s="1069"/>
      <c r="F51" s="92"/>
      <c r="G51" s="92"/>
      <c r="H51" s="4"/>
      <c r="I51" s="8"/>
      <c r="J51" s="2"/>
      <c r="K51" s="2"/>
      <c r="L51" s="1072"/>
      <c r="M51" s="1069"/>
      <c r="N51" s="1069"/>
      <c r="O51" s="1069"/>
      <c r="P51" s="1069"/>
      <c r="Q51" s="1073"/>
    </row>
    <row r="52" spans="1:49" s="11" customFormat="1" ht="14.25" customHeight="1">
      <c r="A52" s="1074" t="str">
        <f>P41</f>
        <v>予選３位</v>
      </c>
      <c r="B52" s="1075"/>
      <c r="C52" s="1075"/>
      <c r="D52" s="1075"/>
      <c r="E52" s="1076"/>
      <c r="F52" s="5"/>
      <c r="G52" s="5"/>
      <c r="H52" s="10"/>
      <c r="I52" s="8"/>
      <c r="J52" s="4"/>
      <c r="K52" s="4"/>
      <c r="L52" s="5"/>
      <c r="M52" s="5"/>
      <c r="N52" s="5"/>
      <c r="O52" s="5"/>
      <c r="P52" s="5"/>
    </row>
    <row r="53" spans="1:49" s="11" customFormat="1" ht="14.25" customHeight="1">
      <c r="A53" s="1077"/>
      <c r="B53" s="1078"/>
      <c r="C53" s="1078"/>
      <c r="D53" s="1078"/>
      <c r="E53" s="1079"/>
      <c r="F53" s="2"/>
      <c r="G53" s="3"/>
      <c r="H53" s="4"/>
      <c r="I53" s="8"/>
      <c r="J53" s="4"/>
      <c r="K53" s="4"/>
      <c r="L53" s="5"/>
      <c r="M53" s="5"/>
      <c r="N53" s="5"/>
      <c r="O53" s="5"/>
      <c r="P53" s="5"/>
    </row>
    <row r="54" spans="1:49" s="11" customFormat="1" ht="9" customHeight="1">
      <c r="E54" s="5"/>
      <c r="F54" s="4"/>
      <c r="G54" s="8"/>
      <c r="H54" s="222"/>
      <c r="I54" s="223"/>
      <c r="J54" s="4"/>
      <c r="K54" s="4"/>
      <c r="L54" s="92"/>
      <c r="M54" s="92"/>
      <c r="N54" s="92"/>
      <c r="O54" s="92"/>
      <c r="P54" s="92"/>
      <c r="Q54" s="92"/>
      <c r="R54" s="92"/>
      <c r="S54" s="92"/>
      <c r="T54" s="92"/>
      <c r="U54" s="92"/>
    </row>
    <row r="55" spans="1:49" s="11" customFormat="1" ht="9" customHeight="1">
      <c r="E55" s="5"/>
      <c r="F55" s="4"/>
      <c r="G55" s="8"/>
      <c r="H55" s="5"/>
      <c r="I55" s="5"/>
      <c r="J55" s="10"/>
      <c r="K55" s="4"/>
      <c r="L55" s="92"/>
      <c r="M55" s="92"/>
      <c r="N55" s="92"/>
      <c r="O55" s="92"/>
      <c r="P55" s="92"/>
      <c r="Q55" s="92"/>
      <c r="R55" s="92"/>
      <c r="S55" s="92"/>
      <c r="T55" s="92"/>
      <c r="U55" s="92"/>
      <c r="V55" s="5"/>
      <c r="W55" s="5"/>
    </row>
    <row r="56" spans="1:49" s="11" customFormat="1" ht="14.25" customHeight="1">
      <c r="A56" s="1080" t="str">
        <f>I41</f>
        <v>予選２位</v>
      </c>
      <c r="B56" s="1081"/>
      <c r="C56" s="1081"/>
      <c r="D56" s="1081"/>
      <c r="E56" s="1082"/>
      <c r="F56" s="222"/>
      <c r="G56" s="223"/>
      <c r="H56" s="5"/>
      <c r="I56" s="5"/>
      <c r="J56" s="5"/>
      <c r="K56" s="5"/>
      <c r="L56" s="92"/>
      <c r="M56" s="92"/>
      <c r="N56" s="92"/>
      <c r="O56" s="92"/>
      <c r="P56" s="92"/>
      <c r="Q56" s="92"/>
      <c r="R56" s="92"/>
      <c r="S56" s="92"/>
      <c r="T56" s="92"/>
      <c r="U56" s="92"/>
      <c r="V56" s="5"/>
      <c r="W56" s="5"/>
    </row>
    <row r="57" spans="1:49" s="11" customFormat="1" ht="14.25" customHeight="1">
      <c r="A57" s="1083"/>
      <c r="B57" s="1084"/>
      <c r="C57" s="1084"/>
      <c r="D57" s="1084"/>
      <c r="E57" s="1085"/>
      <c r="F57" s="5"/>
      <c r="G57" s="5"/>
      <c r="H57" s="9"/>
      <c r="I57" s="5"/>
      <c r="J57" s="5"/>
      <c r="K57" s="5"/>
      <c r="L57" s="92"/>
      <c r="M57" s="92"/>
      <c r="N57" s="92"/>
      <c r="O57" s="92"/>
      <c r="P57" s="92"/>
      <c r="Q57" s="92"/>
      <c r="R57" s="92"/>
      <c r="S57" s="92"/>
      <c r="T57" s="92"/>
      <c r="U57" s="92"/>
    </row>
    <row r="59" spans="1:49">
      <c r="AI59" s="20"/>
      <c r="AJ59" s="20"/>
      <c r="AK59" s="20"/>
      <c r="AL59" s="20"/>
      <c r="AM59" s="20"/>
      <c r="AN59" s="20"/>
      <c r="AO59" s="20"/>
      <c r="AP59" s="20"/>
      <c r="AQ59" s="20"/>
      <c r="AR59" s="20"/>
      <c r="AS59" s="20"/>
      <c r="AT59" s="20"/>
      <c r="AU59" s="20"/>
      <c r="AV59" s="20"/>
      <c r="AW59" s="20"/>
    </row>
  </sheetData>
  <mergeCells count="207">
    <mergeCell ref="A6:C6"/>
    <mergeCell ref="N6:S6"/>
    <mergeCell ref="T6:Y6"/>
    <mergeCell ref="Z6:AE6"/>
    <mergeCell ref="A7:C7"/>
    <mergeCell ref="A8:C8"/>
    <mergeCell ref="A1:AL1"/>
    <mergeCell ref="A2:AL2"/>
    <mergeCell ref="A5:C5"/>
    <mergeCell ref="N5:S5"/>
    <mergeCell ref="T5:Y5"/>
    <mergeCell ref="Z5:AE5"/>
    <mergeCell ref="AF5:AK5"/>
    <mergeCell ref="P14:S14"/>
    <mergeCell ref="X14:AA14"/>
    <mergeCell ref="A16:E16"/>
    <mergeCell ref="I10:W10"/>
    <mergeCell ref="X10:AL10"/>
    <mergeCell ref="A11:E11"/>
    <mergeCell ref="F11:H11"/>
    <mergeCell ref="I11:S11"/>
    <mergeCell ref="T11:W11"/>
    <mergeCell ref="X11:AH11"/>
    <mergeCell ref="AI11:AL11"/>
    <mergeCell ref="AE14:AH14"/>
    <mergeCell ref="A15:E15"/>
    <mergeCell ref="F15:H15"/>
    <mergeCell ref="I15:L15"/>
    <mergeCell ref="P15:S15"/>
    <mergeCell ref="X15:AA15"/>
    <mergeCell ref="AE15:AH15"/>
    <mergeCell ref="AE12:AH12"/>
    <mergeCell ref="AI12:AL18"/>
    <mergeCell ref="A13:E13"/>
    <mergeCell ref="F13:H13"/>
    <mergeCell ref="I13:L13"/>
    <mergeCell ref="P13:S13"/>
    <mergeCell ref="X13:AA13"/>
    <mergeCell ref="AE13:AH13"/>
    <mergeCell ref="A14:E14"/>
    <mergeCell ref="F14:H14"/>
    <mergeCell ref="A12:E12"/>
    <mergeCell ref="F12:H12"/>
    <mergeCell ref="I12:L12"/>
    <mergeCell ref="P12:S12"/>
    <mergeCell ref="T12:W18"/>
    <mergeCell ref="X12:AA12"/>
    <mergeCell ref="I14:L14"/>
    <mergeCell ref="AE17:AH17"/>
    <mergeCell ref="A18:E18"/>
    <mergeCell ref="F18:H18"/>
    <mergeCell ref="I18:L18"/>
    <mergeCell ref="P18:S18"/>
    <mergeCell ref="X18:AA18"/>
    <mergeCell ref="AE18:AH18"/>
    <mergeCell ref="F16:H16"/>
    <mergeCell ref="I16:L16"/>
    <mergeCell ref="P16:S16"/>
    <mergeCell ref="X16:AA16"/>
    <mergeCell ref="AE16:AH16"/>
    <mergeCell ref="A17:E17"/>
    <mergeCell ref="F17:H17"/>
    <mergeCell ref="I17:L17"/>
    <mergeCell ref="P17:S17"/>
    <mergeCell ref="X17:AA17"/>
    <mergeCell ref="AI21:AJ21"/>
    <mergeCell ref="A22:E23"/>
    <mergeCell ref="F22:H23"/>
    <mergeCell ref="I22:K22"/>
    <mergeCell ref="L22:N22"/>
    <mergeCell ref="O22:Q22"/>
    <mergeCell ref="R22:T22"/>
    <mergeCell ref="U22:W23"/>
    <mergeCell ref="X22:Z23"/>
    <mergeCell ref="AA22:AB23"/>
    <mergeCell ref="U21:W21"/>
    <mergeCell ref="X21:Z21"/>
    <mergeCell ref="AA21:AB21"/>
    <mergeCell ref="AC21:AD21"/>
    <mergeCell ref="AE21:AF21"/>
    <mergeCell ref="AG21:AH21"/>
    <mergeCell ref="A21:E21"/>
    <mergeCell ref="F21:H21"/>
    <mergeCell ref="I21:K21"/>
    <mergeCell ref="L21:N21"/>
    <mergeCell ref="AI22:AJ23"/>
    <mergeCell ref="A24:E25"/>
    <mergeCell ref="F24:H24"/>
    <mergeCell ref="I24:K25"/>
    <mergeCell ref="L24:N25"/>
    <mergeCell ref="O24:Q24"/>
    <mergeCell ref="R24:T25"/>
    <mergeCell ref="AI24:AJ25"/>
    <mergeCell ref="U24:W24"/>
    <mergeCell ref="X24:Z24"/>
    <mergeCell ref="AA24:AB25"/>
    <mergeCell ref="AC24:AD25"/>
    <mergeCell ref="AE24:AF25"/>
    <mergeCell ref="AG24:AH25"/>
    <mergeCell ref="R26:T26"/>
    <mergeCell ref="U26:W26"/>
    <mergeCell ref="X26:Z26"/>
    <mergeCell ref="AA26:AB27"/>
    <mergeCell ref="O21:Q21"/>
    <mergeCell ref="R21:T21"/>
    <mergeCell ref="AC22:AD23"/>
    <mergeCell ref="AE22:AF23"/>
    <mergeCell ref="AG22:AH23"/>
    <mergeCell ref="X30:Z30"/>
    <mergeCell ref="AA30:AB31"/>
    <mergeCell ref="AC26:AD27"/>
    <mergeCell ref="AE26:AF27"/>
    <mergeCell ref="AG26:AH27"/>
    <mergeCell ref="AI26:AJ27"/>
    <mergeCell ref="A28:E29"/>
    <mergeCell ref="F28:H28"/>
    <mergeCell ref="I28:K28"/>
    <mergeCell ref="L28:N29"/>
    <mergeCell ref="O28:Q29"/>
    <mergeCell ref="R28:T29"/>
    <mergeCell ref="AI28:AJ29"/>
    <mergeCell ref="U28:W28"/>
    <mergeCell ref="X28:Z28"/>
    <mergeCell ref="AA28:AB29"/>
    <mergeCell ref="AC28:AD29"/>
    <mergeCell ref="AE28:AF29"/>
    <mergeCell ref="AG28:AH29"/>
    <mergeCell ref="A26:E27"/>
    <mergeCell ref="F26:H26"/>
    <mergeCell ref="I26:K27"/>
    <mergeCell ref="L26:N27"/>
    <mergeCell ref="O26:Q27"/>
    <mergeCell ref="AC30:AD31"/>
    <mergeCell ref="AE30:AF31"/>
    <mergeCell ref="AG30:AH31"/>
    <mergeCell ref="AI30:AJ31"/>
    <mergeCell ref="A32:E33"/>
    <mergeCell ref="F32:H33"/>
    <mergeCell ref="I32:K32"/>
    <mergeCell ref="L32:N32"/>
    <mergeCell ref="O32:Q32"/>
    <mergeCell ref="R32:T32"/>
    <mergeCell ref="AI32:AJ33"/>
    <mergeCell ref="U32:W33"/>
    <mergeCell ref="X32:Z33"/>
    <mergeCell ref="AA32:AB33"/>
    <mergeCell ref="AC32:AD33"/>
    <mergeCell ref="AE32:AF33"/>
    <mergeCell ref="AG32:AH33"/>
    <mergeCell ref="A30:E31"/>
    <mergeCell ref="F30:H30"/>
    <mergeCell ref="I30:K31"/>
    <mergeCell ref="L30:N30"/>
    <mergeCell ref="O30:Q31"/>
    <mergeCell ref="R30:T31"/>
    <mergeCell ref="U30:W30"/>
    <mergeCell ref="A39:E39"/>
    <mergeCell ref="F39:H39"/>
    <mergeCell ref="I39:S39"/>
    <mergeCell ref="T39:W39"/>
    <mergeCell ref="X39:AH39"/>
    <mergeCell ref="AI39:AL39"/>
    <mergeCell ref="AC34:AD35"/>
    <mergeCell ref="AE34:AF35"/>
    <mergeCell ref="AG34:AH35"/>
    <mergeCell ref="AI34:AJ35"/>
    <mergeCell ref="I38:W38"/>
    <mergeCell ref="X38:AL38"/>
    <mergeCell ref="A34:E35"/>
    <mergeCell ref="F34:H35"/>
    <mergeCell ref="I34:K34"/>
    <mergeCell ref="L34:N34"/>
    <mergeCell ref="O34:Q34"/>
    <mergeCell ref="R34:T34"/>
    <mergeCell ref="U34:W35"/>
    <mergeCell ref="X34:Z35"/>
    <mergeCell ref="AA34:AB35"/>
    <mergeCell ref="AE40:AH40"/>
    <mergeCell ref="AI40:AL40"/>
    <mergeCell ref="A41:E41"/>
    <mergeCell ref="F41:H41"/>
    <mergeCell ref="I41:L41"/>
    <mergeCell ref="P41:S41"/>
    <mergeCell ref="X41:AA41"/>
    <mergeCell ref="AE41:AH41"/>
    <mergeCell ref="AI41:AL41"/>
    <mergeCell ref="A40:E40"/>
    <mergeCell ref="F40:H40"/>
    <mergeCell ref="I40:L40"/>
    <mergeCell ref="P40:S40"/>
    <mergeCell ref="T40:W42"/>
    <mergeCell ref="X40:AA40"/>
    <mergeCell ref="A42:E42"/>
    <mergeCell ref="F42:H42"/>
    <mergeCell ref="I42:L42"/>
    <mergeCell ref="P42:S42"/>
    <mergeCell ref="A56:E57"/>
    <mergeCell ref="A48:E49"/>
    <mergeCell ref="L49:Q49"/>
    <mergeCell ref="A50:E51"/>
    <mergeCell ref="L50:Q51"/>
    <mergeCell ref="A52:E53"/>
    <mergeCell ref="X42:AA42"/>
    <mergeCell ref="AE42:AH42"/>
    <mergeCell ref="AI42:AL42"/>
    <mergeCell ref="A44:E45"/>
    <mergeCell ref="U46:Z47"/>
  </mergeCells>
  <phoneticPr fontId="2"/>
  <pageMargins left="0.7" right="0.7" top="0.75" bottom="0.75" header="0.3" footer="0.3"/>
  <pageSetup paperSize="9" scale="64" orientation="portrait" r:id="rId1"/>
  <drawing r:id="rId2"/>
</worksheet>
</file>

<file path=xl/worksheets/sheet14.xml><?xml version="1.0" encoding="utf-8"?>
<worksheet xmlns="http://schemas.openxmlformats.org/spreadsheetml/2006/main" xmlns:r="http://schemas.openxmlformats.org/officeDocument/2006/relationships">
  <sheetPr codeName="Sheet12"/>
  <dimension ref="A1:AM70"/>
  <sheetViews>
    <sheetView topLeftCell="A16" zoomScaleNormal="100" zoomScaleSheetLayoutView="100" workbookViewId="0">
      <selection activeCell="AF65" sqref="AF65"/>
    </sheetView>
  </sheetViews>
  <sheetFormatPr defaultRowHeight="13.5"/>
  <cols>
    <col min="1" max="43" width="3.625" style="11" customWidth="1"/>
    <col min="44" max="16384" width="9" style="11"/>
  </cols>
  <sheetData>
    <row r="1" spans="1:39" s="28" customFormat="1" ht="36" customHeight="1">
      <c r="A1" s="712" t="str">
        <f>実施要項!A1</f>
        <v>Plus One Cup</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27"/>
      <c r="AH1" s="27"/>
      <c r="AI1" s="27"/>
    </row>
    <row r="2" spans="1:39" s="28" customFormat="1" ht="18.75" customHeight="1">
      <c r="A2" s="713" t="s">
        <v>307</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27"/>
      <c r="AH2" s="27"/>
      <c r="AI2" s="27"/>
    </row>
    <row r="3" spans="1:39" s="35" customFormat="1" ht="13.5" customHeight="1">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row>
    <row r="4" spans="1:39" ht="18" customHeight="1">
      <c r="A4" s="31" t="s">
        <v>9</v>
      </c>
      <c r="L4" s="31" t="s">
        <v>10</v>
      </c>
    </row>
    <row r="5" spans="1:39" ht="18" customHeight="1">
      <c r="A5" s="20" t="s">
        <v>80</v>
      </c>
      <c r="B5" s="32"/>
      <c r="C5" s="32"/>
      <c r="D5" s="32"/>
      <c r="E5" s="32"/>
      <c r="F5" s="32"/>
      <c r="G5" s="32"/>
      <c r="H5" s="32"/>
      <c r="I5" s="32"/>
      <c r="J5" s="32"/>
      <c r="K5" s="32"/>
      <c r="L5" s="20" t="s">
        <v>28</v>
      </c>
      <c r="M5" s="32"/>
      <c r="W5" s="20" t="s">
        <v>29</v>
      </c>
    </row>
    <row r="6" spans="1:39" ht="18" customHeight="1">
      <c r="A6" s="20" t="s">
        <v>81</v>
      </c>
      <c r="B6" s="32"/>
      <c r="C6" s="32"/>
      <c r="D6" s="32"/>
      <c r="E6" s="32"/>
      <c r="F6" s="32"/>
      <c r="G6" s="32"/>
      <c r="H6" s="32"/>
      <c r="I6" s="32"/>
      <c r="J6" s="32"/>
      <c r="K6" s="32"/>
      <c r="L6" s="1286" t="s">
        <v>321</v>
      </c>
      <c r="M6" s="1286"/>
      <c r="N6" s="1286"/>
      <c r="O6" s="1286"/>
      <c r="P6" s="1286"/>
      <c r="Q6" s="1286"/>
      <c r="R6" s="1286"/>
      <c r="S6" s="1286"/>
      <c r="T6" s="1286"/>
      <c r="U6" s="486"/>
      <c r="V6" s="211"/>
      <c r="W6" s="1289" t="s">
        <v>320</v>
      </c>
      <c r="X6" s="1289"/>
      <c r="Y6" s="1289"/>
      <c r="Z6" s="1289"/>
      <c r="AA6" s="1289"/>
      <c r="AB6" s="1289"/>
      <c r="AC6" s="1289"/>
      <c r="AD6" s="1289"/>
      <c r="AE6" s="1289"/>
    </row>
    <row r="7" spans="1:39" ht="18" customHeight="1">
      <c r="A7" s="20" t="s">
        <v>82</v>
      </c>
      <c r="B7" s="32"/>
      <c r="C7" s="32"/>
      <c r="D7" s="32"/>
      <c r="E7" s="32"/>
      <c r="F7" s="32"/>
      <c r="G7" s="32"/>
      <c r="H7" s="32"/>
      <c r="I7" s="32"/>
      <c r="J7" s="32"/>
      <c r="K7" s="32"/>
      <c r="L7" s="1285" t="s">
        <v>317</v>
      </c>
      <c r="M7" s="1285"/>
      <c r="N7" s="1285"/>
      <c r="O7" s="1285"/>
      <c r="P7" s="1285"/>
      <c r="Q7" s="1285"/>
      <c r="R7" s="1285"/>
      <c r="S7" s="1285"/>
      <c r="T7" s="1285"/>
      <c r="U7" s="486"/>
      <c r="V7" s="211"/>
      <c r="W7" s="1288" t="s">
        <v>319</v>
      </c>
      <c r="X7" s="1288"/>
      <c r="Y7" s="1288"/>
      <c r="Z7" s="1288"/>
      <c r="AA7" s="1288"/>
      <c r="AB7" s="1288"/>
      <c r="AC7" s="1288"/>
      <c r="AD7" s="1288"/>
      <c r="AE7" s="1288"/>
    </row>
    <row r="8" spans="1:39" ht="18" customHeight="1">
      <c r="A8" s="20" t="s">
        <v>99</v>
      </c>
      <c r="B8" s="32"/>
      <c r="C8" s="32"/>
      <c r="D8" s="32"/>
      <c r="E8" s="32"/>
      <c r="F8" s="32"/>
      <c r="G8" s="32"/>
      <c r="H8" s="32"/>
      <c r="I8" s="32"/>
      <c r="J8" s="32"/>
      <c r="K8" s="32"/>
      <c r="L8" s="1285" t="s">
        <v>318</v>
      </c>
      <c r="M8" s="1285"/>
      <c r="N8" s="1285"/>
      <c r="O8" s="1285"/>
      <c r="P8" s="1285"/>
      <c r="Q8" s="1285"/>
      <c r="R8" s="1285"/>
      <c r="S8" s="1285"/>
      <c r="T8" s="1285"/>
      <c r="U8" s="486"/>
      <c r="V8" s="211"/>
      <c r="W8" s="1288" t="s">
        <v>316</v>
      </c>
      <c r="X8" s="1288"/>
      <c r="Y8" s="1288"/>
      <c r="Z8" s="1288"/>
      <c r="AA8" s="1288"/>
      <c r="AB8" s="1288"/>
      <c r="AC8" s="1288"/>
      <c r="AD8" s="1288"/>
      <c r="AE8" s="1288"/>
    </row>
    <row r="9" spans="1:39" ht="18" customHeight="1">
      <c r="A9" s="12"/>
      <c r="B9" s="12"/>
      <c r="C9" s="12"/>
      <c r="D9" s="12"/>
      <c r="E9" s="12"/>
      <c r="F9" s="12"/>
      <c r="G9" s="12"/>
      <c r="H9" s="12"/>
      <c r="I9" s="12"/>
      <c r="J9" s="12"/>
      <c r="K9" s="12"/>
      <c r="L9" s="1285" t="s">
        <v>315</v>
      </c>
      <c r="M9" s="1285"/>
      <c r="N9" s="1285"/>
      <c r="O9" s="1285"/>
      <c r="P9" s="1285"/>
      <c r="Q9" s="1285"/>
      <c r="R9" s="1285"/>
      <c r="S9" s="1285"/>
      <c r="T9" s="1285"/>
      <c r="U9" s="485"/>
      <c r="V9" s="13"/>
      <c r="W9" s="1287" t="s">
        <v>324</v>
      </c>
      <c r="X9" s="1287"/>
      <c r="Y9" s="1287"/>
      <c r="Z9" s="1287"/>
      <c r="AA9" s="1287"/>
      <c r="AB9" s="1287"/>
      <c r="AC9" s="1287"/>
      <c r="AD9" s="1287"/>
      <c r="AE9" s="1287"/>
    </row>
    <row r="10" spans="1:39" ht="13.5" customHeight="1">
      <c r="L10" s="12"/>
      <c r="M10" s="12"/>
      <c r="N10" s="12"/>
      <c r="O10" s="12"/>
      <c r="Y10" s="12"/>
      <c r="Z10" s="12"/>
    </row>
    <row r="11" spans="1:39" ht="20.100000000000001" customHeight="1" thickBot="1">
      <c r="A11" s="31" t="s">
        <v>84</v>
      </c>
      <c r="C11" s="20"/>
      <c r="E11" s="20" t="s">
        <v>314</v>
      </c>
    </row>
    <row r="12" spans="1:39" ht="18" customHeight="1" thickBot="1">
      <c r="A12" s="1270" t="s">
        <v>39</v>
      </c>
      <c r="B12" s="908"/>
      <c r="C12" s="909"/>
      <c r="D12" s="906" t="s">
        <v>34</v>
      </c>
      <c r="E12" s="906"/>
      <c r="F12" s="906"/>
      <c r="G12" s="906"/>
      <c r="H12" s="906"/>
      <c r="I12" s="906"/>
      <c r="J12" s="907" t="s">
        <v>11</v>
      </c>
      <c r="K12" s="908"/>
      <c r="L12" s="909"/>
      <c r="M12" s="907" t="s">
        <v>12</v>
      </c>
      <c r="N12" s="908"/>
      <c r="O12" s="908"/>
      <c r="P12" s="908"/>
      <c r="Q12" s="908"/>
      <c r="R12" s="908"/>
      <c r="S12" s="908"/>
      <c r="T12" s="908"/>
      <c r="U12" s="908"/>
      <c r="V12" s="908"/>
      <c r="W12" s="908"/>
      <c r="X12" s="908"/>
      <c r="Y12" s="909"/>
      <c r="Z12" s="907" t="s">
        <v>13</v>
      </c>
      <c r="AA12" s="908"/>
      <c r="AB12" s="908"/>
      <c r="AC12" s="908"/>
      <c r="AD12" s="910"/>
    </row>
    <row r="13" spans="1:39" ht="18" customHeight="1" thickTop="1">
      <c r="A13" s="1193" t="s">
        <v>28</v>
      </c>
      <c r="B13" s="1194"/>
      <c r="C13" s="1195"/>
      <c r="D13" s="991" t="s">
        <v>27</v>
      </c>
      <c r="E13" s="992"/>
      <c r="F13" s="993"/>
      <c r="G13" s="1255" t="s">
        <v>14</v>
      </c>
      <c r="H13" s="1255"/>
      <c r="I13" s="1255"/>
      <c r="J13" s="1256">
        <v>0.85416666666666663</v>
      </c>
      <c r="K13" s="1257"/>
      <c r="L13" s="1258"/>
      <c r="M13" s="945" t="str">
        <f>L6</f>
        <v>香川大学フットサル部</v>
      </c>
      <c r="N13" s="946"/>
      <c r="O13" s="946"/>
      <c r="P13" s="946"/>
      <c r="Q13" s="946"/>
      <c r="R13" s="494">
        <v>0</v>
      </c>
      <c r="S13" s="495" t="s">
        <v>15</v>
      </c>
      <c r="T13" s="498">
        <v>2</v>
      </c>
      <c r="U13" s="946" t="str">
        <f>L7</f>
        <v>SHAMPOO＆RINSE</v>
      </c>
      <c r="V13" s="946"/>
      <c r="W13" s="946"/>
      <c r="X13" s="946"/>
      <c r="Y13" s="947"/>
      <c r="Z13" s="945" t="str">
        <f>L9</f>
        <v>FC Clan</v>
      </c>
      <c r="AA13" s="946"/>
      <c r="AB13" s="946"/>
      <c r="AC13" s="946"/>
      <c r="AD13" s="1216"/>
    </row>
    <row r="14" spans="1:39" ht="18" customHeight="1">
      <c r="A14" s="1196"/>
      <c r="B14" s="1187"/>
      <c r="C14" s="1188"/>
      <c r="D14" s="991"/>
      <c r="E14" s="992"/>
      <c r="F14" s="993"/>
      <c r="G14" s="915" t="s">
        <v>17</v>
      </c>
      <c r="H14" s="915"/>
      <c r="I14" s="915"/>
      <c r="J14" s="916">
        <v>0.86458333333333337</v>
      </c>
      <c r="K14" s="917"/>
      <c r="L14" s="918"/>
      <c r="M14" s="919" t="str">
        <f>L8</f>
        <v>B to Be</v>
      </c>
      <c r="N14" s="920"/>
      <c r="O14" s="920"/>
      <c r="P14" s="920"/>
      <c r="Q14" s="920"/>
      <c r="R14" s="487">
        <v>3</v>
      </c>
      <c r="S14" s="94" t="s">
        <v>15</v>
      </c>
      <c r="T14" s="488">
        <v>1</v>
      </c>
      <c r="U14" s="920" t="str">
        <f>L9</f>
        <v>FC Clan</v>
      </c>
      <c r="V14" s="920"/>
      <c r="W14" s="920"/>
      <c r="X14" s="920"/>
      <c r="Y14" s="921"/>
      <c r="Z14" s="919" t="str">
        <f>L6</f>
        <v>香川大学フットサル部</v>
      </c>
      <c r="AA14" s="920"/>
      <c r="AB14" s="920"/>
      <c r="AC14" s="920"/>
      <c r="AD14" s="922"/>
    </row>
    <row r="15" spans="1:39" ht="18" customHeight="1">
      <c r="A15" s="1196"/>
      <c r="B15" s="1187"/>
      <c r="C15" s="1188"/>
      <c r="D15" s="991"/>
      <c r="E15" s="992"/>
      <c r="F15" s="993"/>
      <c r="G15" s="915" t="s">
        <v>18</v>
      </c>
      <c r="H15" s="915"/>
      <c r="I15" s="915"/>
      <c r="J15" s="916">
        <v>0.875</v>
      </c>
      <c r="K15" s="917"/>
      <c r="L15" s="918"/>
      <c r="M15" s="919" t="str">
        <f>L6</f>
        <v>香川大学フットサル部</v>
      </c>
      <c r="N15" s="920"/>
      <c r="O15" s="920"/>
      <c r="P15" s="920"/>
      <c r="Q15" s="920"/>
      <c r="R15" s="487">
        <v>2</v>
      </c>
      <c r="S15" s="94" t="s">
        <v>15</v>
      </c>
      <c r="T15" s="488">
        <v>3</v>
      </c>
      <c r="U15" s="920" t="str">
        <f>L8</f>
        <v>B to Be</v>
      </c>
      <c r="V15" s="920"/>
      <c r="W15" s="920"/>
      <c r="X15" s="920"/>
      <c r="Y15" s="921"/>
      <c r="Z15" s="919" t="str">
        <f>L9</f>
        <v>FC Clan</v>
      </c>
      <c r="AA15" s="920"/>
      <c r="AB15" s="920"/>
      <c r="AC15" s="920"/>
      <c r="AD15" s="922"/>
      <c r="AI15" s="393"/>
      <c r="AJ15" s="392"/>
      <c r="AK15" s="392"/>
      <c r="AL15" s="392"/>
      <c r="AM15" s="392"/>
    </row>
    <row r="16" spans="1:39" ht="18" customHeight="1">
      <c r="A16" s="1196"/>
      <c r="B16" s="1187"/>
      <c r="C16" s="1188"/>
      <c r="D16" s="991"/>
      <c r="E16" s="992"/>
      <c r="F16" s="993"/>
      <c r="G16" s="915" t="s">
        <v>19</v>
      </c>
      <c r="H16" s="915"/>
      <c r="I16" s="915"/>
      <c r="J16" s="916">
        <v>0.88541666666666696</v>
      </c>
      <c r="K16" s="917"/>
      <c r="L16" s="918"/>
      <c r="M16" s="1209" t="str">
        <f>L7</f>
        <v>SHAMPOO＆RINSE</v>
      </c>
      <c r="N16" s="1210"/>
      <c r="O16" s="1210"/>
      <c r="P16" s="1210"/>
      <c r="Q16" s="1210"/>
      <c r="R16" s="487">
        <v>6</v>
      </c>
      <c r="S16" s="94" t="s">
        <v>15</v>
      </c>
      <c r="T16" s="488">
        <v>1</v>
      </c>
      <c r="U16" s="1210" t="str">
        <f>L9</f>
        <v>FC Clan</v>
      </c>
      <c r="V16" s="1210"/>
      <c r="W16" s="1210"/>
      <c r="X16" s="1210"/>
      <c r="Y16" s="1217"/>
      <c r="Z16" s="1209" t="str">
        <f>L8</f>
        <v>B to Be</v>
      </c>
      <c r="AA16" s="1210"/>
      <c r="AB16" s="1210"/>
      <c r="AC16" s="1210"/>
      <c r="AD16" s="1211"/>
      <c r="AI16" s="393"/>
      <c r="AJ16" s="392"/>
      <c r="AK16" s="392"/>
      <c r="AL16" s="392"/>
      <c r="AM16" s="392"/>
    </row>
    <row r="17" spans="1:39" ht="18" customHeight="1">
      <c r="A17" s="1196"/>
      <c r="B17" s="1187"/>
      <c r="C17" s="1188"/>
      <c r="D17" s="991"/>
      <c r="E17" s="992"/>
      <c r="F17" s="993"/>
      <c r="G17" s="915" t="s">
        <v>20</v>
      </c>
      <c r="H17" s="915"/>
      <c r="I17" s="915"/>
      <c r="J17" s="916">
        <v>0.89583333333333404</v>
      </c>
      <c r="K17" s="917"/>
      <c r="L17" s="918"/>
      <c r="M17" s="1209" t="str">
        <f>L6</f>
        <v>香川大学フットサル部</v>
      </c>
      <c r="N17" s="1210"/>
      <c r="O17" s="1210"/>
      <c r="P17" s="1210"/>
      <c r="Q17" s="1210"/>
      <c r="R17" s="487">
        <v>3</v>
      </c>
      <c r="S17" s="94" t="s">
        <v>15</v>
      </c>
      <c r="T17" s="488">
        <v>2</v>
      </c>
      <c r="U17" s="1210" t="str">
        <f>L9</f>
        <v>FC Clan</v>
      </c>
      <c r="V17" s="1210"/>
      <c r="W17" s="1210"/>
      <c r="X17" s="1210"/>
      <c r="Y17" s="1217"/>
      <c r="Z17" s="1209" t="str">
        <f>L7</f>
        <v>SHAMPOO＆RINSE</v>
      </c>
      <c r="AA17" s="1210"/>
      <c r="AB17" s="1210"/>
      <c r="AC17" s="1210"/>
      <c r="AD17" s="1211"/>
      <c r="AI17" s="393"/>
      <c r="AJ17" s="392"/>
      <c r="AK17" s="392"/>
      <c r="AL17" s="392"/>
      <c r="AM17" s="392"/>
    </row>
    <row r="18" spans="1:39" ht="18" customHeight="1" thickBot="1">
      <c r="A18" s="1197"/>
      <c r="B18" s="1198"/>
      <c r="C18" s="1199"/>
      <c r="D18" s="991"/>
      <c r="E18" s="992"/>
      <c r="F18" s="993"/>
      <c r="G18" s="1271" t="s">
        <v>21</v>
      </c>
      <c r="H18" s="1271"/>
      <c r="I18" s="1271"/>
      <c r="J18" s="1272">
        <v>0.90625</v>
      </c>
      <c r="K18" s="1273"/>
      <c r="L18" s="1274"/>
      <c r="M18" s="1014" t="str">
        <f>L7</f>
        <v>SHAMPOO＆RINSE</v>
      </c>
      <c r="N18" s="1189"/>
      <c r="O18" s="1189"/>
      <c r="P18" s="1189"/>
      <c r="Q18" s="1189"/>
      <c r="R18" s="493">
        <v>2</v>
      </c>
      <c r="S18" s="401" t="s">
        <v>15</v>
      </c>
      <c r="T18" s="499">
        <v>0</v>
      </c>
      <c r="U18" s="1189" t="str">
        <f>L8</f>
        <v>B to Be</v>
      </c>
      <c r="V18" s="1189"/>
      <c r="W18" s="1189"/>
      <c r="X18" s="1189"/>
      <c r="Y18" s="1015"/>
      <c r="Z18" s="1014" t="str">
        <f>L6</f>
        <v>香川大学フットサル部</v>
      </c>
      <c r="AA18" s="1189"/>
      <c r="AB18" s="1189"/>
      <c r="AC18" s="1189"/>
      <c r="AD18" s="1218"/>
      <c r="AI18" s="393"/>
      <c r="AJ18" s="392"/>
      <c r="AK18" s="392"/>
      <c r="AL18" s="392"/>
      <c r="AM18" s="392"/>
    </row>
    <row r="19" spans="1:39" ht="18" customHeight="1">
      <c r="A19" s="1200" t="s">
        <v>29</v>
      </c>
      <c r="B19" s="1201"/>
      <c r="C19" s="1202"/>
      <c r="D19" s="997" t="s">
        <v>30</v>
      </c>
      <c r="E19" s="998"/>
      <c r="F19" s="999"/>
      <c r="G19" s="1241" t="s">
        <v>14</v>
      </c>
      <c r="H19" s="1241"/>
      <c r="I19" s="1241"/>
      <c r="J19" s="1232">
        <v>0.85416666666666663</v>
      </c>
      <c r="K19" s="1233"/>
      <c r="L19" s="1234"/>
      <c r="M19" s="1259" t="str">
        <f>W6</f>
        <v>Natural Face</v>
      </c>
      <c r="N19" s="1260"/>
      <c r="O19" s="1260"/>
      <c r="P19" s="1260"/>
      <c r="Q19" s="1260"/>
      <c r="R19" s="496">
        <v>1</v>
      </c>
      <c r="S19" s="399" t="s">
        <v>15</v>
      </c>
      <c r="T19" s="500">
        <v>1</v>
      </c>
      <c r="U19" s="1260" t="str">
        <f>W7</f>
        <v>長尾FC</v>
      </c>
      <c r="V19" s="1260"/>
      <c r="W19" s="1260"/>
      <c r="X19" s="1260"/>
      <c r="Y19" s="1290"/>
      <c r="Z19" s="1259" t="str">
        <f>W9</f>
        <v>ＪＵＩ F.C.</v>
      </c>
      <c r="AA19" s="1260"/>
      <c r="AB19" s="1260"/>
      <c r="AC19" s="1260"/>
      <c r="AD19" s="1291"/>
      <c r="AI19" s="393"/>
      <c r="AJ19" s="392"/>
      <c r="AK19" s="392"/>
      <c r="AL19" s="392"/>
      <c r="AM19" s="392"/>
    </row>
    <row r="20" spans="1:39" ht="18" customHeight="1">
      <c r="A20" s="1203"/>
      <c r="B20" s="1204"/>
      <c r="C20" s="1205"/>
      <c r="D20" s="991"/>
      <c r="E20" s="992"/>
      <c r="F20" s="993"/>
      <c r="G20" s="915" t="s">
        <v>17</v>
      </c>
      <c r="H20" s="915"/>
      <c r="I20" s="915"/>
      <c r="J20" s="916">
        <v>0.86458333333333337</v>
      </c>
      <c r="K20" s="917"/>
      <c r="L20" s="918"/>
      <c r="M20" s="919" t="str">
        <f>W8</f>
        <v>SPAM</v>
      </c>
      <c r="N20" s="920"/>
      <c r="O20" s="920"/>
      <c r="P20" s="920"/>
      <c r="Q20" s="920"/>
      <c r="R20" s="487">
        <v>3</v>
      </c>
      <c r="S20" s="94" t="s">
        <v>15</v>
      </c>
      <c r="T20" s="488">
        <v>3</v>
      </c>
      <c r="U20" s="920" t="str">
        <f>W9</f>
        <v>ＪＵＩ F.C.</v>
      </c>
      <c r="V20" s="920"/>
      <c r="W20" s="920"/>
      <c r="X20" s="920"/>
      <c r="Y20" s="921"/>
      <c r="Z20" s="919" t="str">
        <f>W6</f>
        <v>Natural Face</v>
      </c>
      <c r="AA20" s="920"/>
      <c r="AB20" s="920"/>
      <c r="AC20" s="920"/>
      <c r="AD20" s="922"/>
      <c r="AI20" s="394"/>
      <c r="AJ20" s="392"/>
      <c r="AK20" s="392"/>
      <c r="AL20" s="392"/>
      <c r="AM20" s="392"/>
    </row>
    <row r="21" spans="1:39" ht="18" customHeight="1">
      <c r="A21" s="1203"/>
      <c r="B21" s="1204"/>
      <c r="C21" s="1205"/>
      <c r="D21" s="991"/>
      <c r="E21" s="992"/>
      <c r="F21" s="993"/>
      <c r="G21" s="915" t="s">
        <v>18</v>
      </c>
      <c r="H21" s="915"/>
      <c r="I21" s="915"/>
      <c r="J21" s="916">
        <v>0.875</v>
      </c>
      <c r="K21" s="917"/>
      <c r="L21" s="918"/>
      <c r="M21" s="919" t="str">
        <f>W6</f>
        <v>Natural Face</v>
      </c>
      <c r="N21" s="920"/>
      <c r="O21" s="920"/>
      <c r="P21" s="920"/>
      <c r="Q21" s="920"/>
      <c r="R21" s="487">
        <v>2</v>
      </c>
      <c r="S21" s="94" t="s">
        <v>15</v>
      </c>
      <c r="T21" s="488">
        <v>3</v>
      </c>
      <c r="U21" s="920" t="str">
        <f>W8</f>
        <v>SPAM</v>
      </c>
      <c r="V21" s="920"/>
      <c r="W21" s="920"/>
      <c r="X21" s="920"/>
      <c r="Y21" s="921"/>
      <c r="Z21" s="919" t="str">
        <f>W9</f>
        <v>ＪＵＩ F.C.</v>
      </c>
      <c r="AA21" s="920"/>
      <c r="AB21" s="920"/>
      <c r="AC21" s="920"/>
      <c r="AD21" s="922"/>
      <c r="AI21" s="393"/>
      <c r="AJ21" s="392"/>
      <c r="AK21" s="392"/>
      <c r="AL21" s="392"/>
      <c r="AM21" s="392"/>
    </row>
    <row r="22" spans="1:39" ht="18" customHeight="1">
      <c r="A22" s="1203"/>
      <c r="B22" s="1204"/>
      <c r="C22" s="1205"/>
      <c r="D22" s="991"/>
      <c r="E22" s="992"/>
      <c r="F22" s="993"/>
      <c r="G22" s="915" t="s">
        <v>19</v>
      </c>
      <c r="H22" s="915"/>
      <c r="I22" s="915"/>
      <c r="J22" s="916">
        <v>0.88541666666666696</v>
      </c>
      <c r="K22" s="917"/>
      <c r="L22" s="918"/>
      <c r="M22" s="1209" t="str">
        <f>W7</f>
        <v>長尾FC</v>
      </c>
      <c r="N22" s="1210"/>
      <c r="O22" s="1210"/>
      <c r="P22" s="1210"/>
      <c r="Q22" s="1210"/>
      <c r="R22" s="487">
        <v>2</v>
      </c>
      <c r="S22" s="94" t="s">
        <v>15</v>
      </c>
      <c r="T22" s="488">
        <v>2</v>
      </c>
      <c r="U22" s="1228" t="str">
        <f>W9</f>
        <v>ＪＵＩ F.C.</v>
      </c>
      <c r="V22" s="1228"/>
      <c r="W22" s="1228"/>
      <c r="X22" s="1228"/>
      <c r="Y22" s="1229"/>
      <c r="Z22" s="1209" t="str">
        <f>W8</f>
        <v>SPAM</v>
      </c>
      <c r="AA22" s="1210"/>
      <c r="AB22" s="1210"/>
      <c r="AC22" s="1210"/>
      <c r="AD22" s="1211"/>
      <c r="AI22" s="393"/>
      <c r="AJ22" s="392"/>
      <c r="AK22" s="392"/>
      <c r="AL22" s="392"/>
      <c r="AM22" s="392"/>
    </row>
    <row r="23" spans="1:39" ht="18" customHeight="1">
      <c r="A23" s="1203"/>
      <c r="B23" s="1204"/>
      <c r="C23" s="1205"/>
      <c r="D23" s="991"/>
      <c r="E23" s="992"/>
      <c r="F23" s="993"/>
      <c r="G23" s="915" t="s">
        <v>20</v>
      </c>
      <c r="H23" s="915"/>
      <c r="I23" s="915"/>
      <c r="J23" s="916">
        <v>0.89583333333333404</v>
      </c>
      <c r="K23" s="917"/>
      <c r="L23" s="918"/>
      <c r="M23" s="1209" t="str">
        <f>W6</f>
        <v>Natural Face</v>
      </c>
      <c r="N23" s="1210"/>
      <c r="O23" s="1210"/>
      <c r="P23" s="1210"/>
      <c r="Q23" s="1210"/>
      <c r="R23" s="487">
        <v>0</v>
      </c>
      <c r="S23" s="94" t="s">
        <v>15</v>
      </c>
      <c r="T23" s="488">
        <v>3</v>
      </c>
      <c r="U23" s="1228" t="str">
        <f>W9</f>
        <v>ＪＵＩ F.C.</v>
      </c>
      <c r="V23" s="1228"/>
      <c r="W23" s="1228"/>
      <c r="X23" s="1228"/>
      <c r="Y23" s="1229"/>
      <c r="Z23" s="1209" t="str">
        <f>W7</f>
        <v>長尾FC</v>
      </c>
      <c r="AA23" s="1210"/>
      <c r="AB23" s="1210"/>
      <c r="AC23" s="1210"/>
      <c r="AD23" s="1211"/>
      <c r="AI23" s="392"/>
      <c r="AJ23" s="392"/>
      <c r="AK23" s="392"/>
      <c r="AL23" s="392"/>
      <c r="AM23" s="392"/>
    </row>
    <row r="24" spans="1:39" ht="18" customHeight="1" thickBot="1">
      <c r="A24" s="1206"/>
      <c r="B24" s="1207"/>
      <c r="C24" s="1208"/>
      <c r="D24" s="994"/>
      <c r="E24" s="995"/>
      <c r="F24" s="996"/>
      <c r="G24" s="1212" t="s">
        <v>21</v>
      </c>
      <c r="H24" s="1212"/>
      <c r="I24" s="1212"/>
      <c r="J24" s="1213">
        <v>0.90625</v>
      </c>
      <c r="K24" s="1214"/>
      <c r="L24" s="1215"/>
      <c r="M24" s="1261" t="str">
        <f>W7</f>
        <v>長尾FC</v>
      </c>
      <c r="N24" s="1262"/>
      <c r="O24" s="1262"/>
      <c r="P24" s="1262"/>
      <c r="Q24" s="1262"/>
      <c r="R24" s="497">
        <v>0</v>
      </c>
      <c r="S24" s="400" t="s">
        <v>15</v>
      </c>
      <c r="T24" s="501">
        <v>1</v>
      </c>
      <c r="U24" s="1230" t="str">
        <f>W8</f>
        <v>SPAM</v>
      </c>
      <c r="V24" s="1230"/>
      <c r="W24" s="1230"/>
      <c r="X24" s="1230"/>
      <c r="Y24" s="1231"/>
      <c r="Z24" s="1261" t="str">
        <f>W6</f>
        <v>Natural Face</v>
      </c>
      <c r="AA24" s="1262"/>
      <c r="AB24" s="1262"/>
      <c r="AC24" s="1262"/>
      <c r="AD24" s="1284"/>
      <c r="AI24" s="392"/>
      <c r="AJ24" s="392"/>
      <c r="AK24" s="392"/>
      <c r="AL24" s="392"/>
      <c r="AM24" s="392"/>
    </row>
    <row r="25" spans="1:39" ht="14.25" customHeight="1">
      <c r="C25" s="42"/>
      <c r="D25" s="42"/>
      <c r="E25" s="42"/>
      <c r="F25" s="42"/>
      <c r="G25" s="42"/>
      <c r="H25" s="42"/>
      <c r="I25" s="42"/>
      <c r="J25" s="16"/>
      <c r="K25" s="16"/>
      <c r="L25" s="16"/>
      <c r="M25" s="17"/>
      <c r="N25" s="17"/>
      <c r="O25" s="17"/>
      <c r="P25" s="17"/>
      <c r="Q25" s="19"/>
      <c r="R25" s="16"/>
      <c r="S25" s="16"/>
      <c r="T25" s="16"/>
      <c r="U25" s="16"/>
      <c r="V25" s="18"/>
      <c r="W25" s="18"/>
      <c r="X25" s="18"/>
      <c r="Y25" s="17"/>
      <c r="Z25" s="17"/>
      <c r="AA25" s="17"/>
      <c r="AB25" s="42"/>
      <c r="AC25" s="42"/>
      <c r="AD25" s="42"/>
      <c r="AE25" s="15"/>
    </row>
    <row r="26" spans="1:39" ht="20.100000000000001" customHeight="1">
      <c r="A26" s="31" t="s">
        <v>42</v>
      </c>
      <c r="C26" s="15"/>
      <c r="D26" s="707"/>
      <c r="E26" s="707"/>
      <c r="F26" s="930"/>
      <c r="G26" s="930"/>
      <c r="H26" s="930"/>
      <c r="I26" s="930"/>
      <c r="J26" s="930"/>
      <c r="K26" s="930"/>
      <c r="L26" s="930"/>
      <c r="M26" s="15"/>
      <c r="N26" s="15"/>
      <c r="O26" s="15"/>
      <c r="P26" s="15"/>
      <c r="Q26" s="15"/>
      <c r="R26" s="15"/>
      <c r="S26" s="15"/>
      <c r="T26" s="15"/>
      <c r="U26" s="15"/>
      <c r="V26" s="15"/>
      <c r="W26" s="15"/>
      <c r="X26" s="15"/>
      <c r="Y26" s="15"/>
      <c r="Z26" s="15"/>
      <c r="AA26" s="15"/>
      <c r="AB26" s="15"/>
      <c r="AE26" s="15"/>
    </row>
    <row r="27" spans="1:39" ht="18" customHeight="1">
      <c r="A27" s="1186" t="s">
        <v>68</v>
      </c>
      <c r="B27" s="1187"/>
      <c r="C27" s="1187"/>
      <c r="D27" s="1187"/>
      <c r="E27" s="1188"/>
      <c r="F27" s="1186" t="str">
        <f>L6</f>
        <v>香川大学フットサル部</v>
      </c>
      <c r="G27" s="1187"/>
      <c r="H27" s="1188"/>
      <c r="I27" s="1186" t="str">
        <f>L7</f>
        <v>SHAMPOO＆RINSE</v>
      </c>
      <c r="J27" s="1187"/>
      <c r="K27" s="1188"/>
      <c r="L27" s="1186" t="str">
        <f>L8</f>
        <v>B to Be</v>
      </c>
      <c r="M27" s="1187"/>
      <c r="N27" s="1188"/>
      <c r="O27" s="1186" t="str">
        <f>L9</f>
        <v>FC Clan</v>
      </c>
      <c r="P27" s="1187"/>
      <c r="Q27" s="1188"/>
      <c r="R27" s="1186" t="s">
        <v>22</v>
      </c>
      <c r="S27" s="1187"/>
      <c r="T27" s="1188"/>
      <c r="U27" s="1186" t="s">
        <v>23</v>
      </c>
      <c r="V27" s="1187"/>
      <c r="W27" s="1188"/>
      <c r="X27" s="1186" t="s">
        <v>24</v>
      </c>
      <c r="Y27" s="1187"/>
      <c r="Z27" s="1188"/>
      <c r="AA27" s="1186" t="s">
        <v>25</v>
      </c>
      <c r="AB27" s="1187"/>
      <c r="AC27" s="1188"/>
      <c r="AD27" s="1186" t="s">
        <v>26</v>
      </c>
      <c r="AE27" s="1187"/>
      <c r="AF27" s="1188"/>
    </row>
    <row r="28" spans="1:39" ht="18" customHeight="1">
      <c r="A28" s="919" t="str">
        <f>L6</f>
        <v>香川大学フットサル部</v>
      </c>
      <c r="B28" s="920"/>
      <c r="C28" s="920"/>
      <c r="D28" s="920"/>
      <c r="E28" s="921"/>
      <c r="F28" s="1006"/>
      <c r="G28" s="1007"/>
      <c r="H28" s="1008"/>
      <c r="I28" s="939" t="s">
        <v>252</v>
      </c>
      <c r="J28" s="940"/>
      <c r="K28" s="941"/>
      <c r="L28" s="939" t="s">
        <v>252</v>
      </c>
      <c r="M28" s="940"/>
      <c r="N28" s="941"/>
      <c r="O28" s="939" t="s">
        <v>211</v>
      </c>
      <c r="P28" s="940"/>
      <c r="Q28" s="941"/>
      <c r="R28" s="942">
        <f>COUNTIF(F28:Q28,"○")*3+COUNTIF(F28:Q28,"△")</f>
        <v>3</v>
      </c>
      <c r="S28" s="943"/>
      <c r="T28" s="944"/>
      <c r="U28" s="977">
        <f>F29+I29+L29+O29</f>
        <v>5</v>
      </c>
      <c r="V28" s="943"/>
      <c r="W28" s="944"/>
      <c r="X28" s="977">
        <f>H29+K29+N29+Q29</f>
        <v>7</v>
      </c>
      <c r="Y28" s="943"/>
      <c r="Z28" s="944"/>
      <c r="AA28" s="1014">
        <f>U28-X28</f>
        <v>-2</v>
      </c>
      <c r="AB28" s="1189"/>
      <c r="AC28" s="1015"/>
      <c r="AD28" s="1043">
        <f>RANK(R28,R28:T35,0)</f>
        <v>3</v>
      </c>
      <c r="AE28" s="1043"/>
      <c r="AF28" s="1043"/>
    </row>
    <row r="29" spans="1:39" ht="18" customHeight="1">
      <c r="A29" s="919"/>
      <c r="B29" s="920"/>
      <c r="C29" s="920"/>
      <c r="D29" s="920"/>
      <c r="E29" s="921"/>
      <c r="F29" s="1009"/>
      <c r="G29" s="1010"/>
      <c r="H29" s="1011"/>
      <c r="I29" s="81">
        <f>R13</f>
        <v>0</v>
      </c>
      <c r="J29" s="395" t="s">
        <v>248</v>
      </c>
      <c r="K29" s="82">
        <f>T13</f>
        <v>2</v>
      </c>
      <c r="L29" s="81">
        <f>R15</f>
        <v>2</v>
      </c>
      <c r="M29" s="395" t="s">
        <v>248</v>
      </c>
      <c r="N29" s="82">
        <f>T15</f>
        <v>3</v>
      </c>
      <c r="O29" s="78">
        <f>R17</f>
        <v>3</v>
      </c>
      <c r="P29" s="395" t="s">
        <v>248</v>
      </c>
      <c r="Q29" s="80">
        <f>T17</f>
        <v>2</v>
      </c>
      <c r="R29" s="1225"/>
      <c r="S29" s="1226"/>
      <c r="T29" s="1227"/>
      <c r="U29" s="1225"/>
      <c r="V29" s="1226"/>
      <c r="W29" s="1227"/>
      <c r="X29" s="1225"/>
      <c r="Y29" s="1226"/>
      <c r="Z29" s="1227"/>
      <c r="AA29" s="1190"/>
      <c r="AB29" s="1191"/>
      <c r="AC29" s="1192"/>
      <c r="AD29" s="1043"/>
      <c r="AE29" s="1043"/>
      <c r="AF29" s="1043"/>
    </row>
    <row r="30" spans="1:39" ht="18" customHeight="1">
      <c r="A30" s="919" t="str">
        <f>L7</f>
        <v>SHAMPOO＆RINSE</v>
      </c>
      <c r="B30" s="920"/>
      <c r="C30" s="920"/>
      <c r="D30" s="920"/>
      <c r="E30" s="921"/>
      <c r="F30" s="939" t="s">
        <v>253</v>
      </c>
      <c r="G30" s="940"/>
      <c r="H30" s="941"/>
      <c r="I30" s="1006"/>
      <c r="J30" s="1007"/>
      <c r="K30" s="1008"/>
      <c r="L30" s="939" t="s">
        <v>253</v>
      </c>
      <c r="M30" s="940"/>
      <c r="N30" s="941"/>
      <c r="O30" s="939" t="s">
        <v>253</v>
      </c>
      <c r="P30" s="940"/>
      <c r="Q30" s="941"/>
      <c r="R30" s="942">
        <f t="shared" ref="R30" si="0">COUNTIF(F30:Q30,"○")*3+COUNTIF(F30:Q30,"△")</f>
        <v>9</v>
      </c>
      <c r="S30" s="943"/>
      <c r="T30" s="944"/>
      <c r="U30" s="977">
        <f t="shared" ref="U30" si="1">F31+I31+L31+O31</f>
        <v>10</v>
      </c>
      <c r="V30" s="943"/>
      <c r="W30" s="944"/>
      <c r="X30" s="977">
        <f t="shared" ref="X30" si="2">H31+K31+N31+Q31</f>
        <v>1</v>
      </c>
      <c r="Y30" s="943"/>
      <c r="Z30" s="944"/>
      <c r="AA30" s="1014">
        <f t="shared" ref="AA30" si="3">U30-X30</f>
        <v>9</v>
      </c>
      <c r="AB30" s="1189"/>
      <c r="AC30" s="1015"/>
      <c r="AD30" s="1043">
        <f>RANK(R30,R28:T35,0)</f>
        <v>1</v>
      </c>
      <c r="AE30" s="1043"/>
      <c r="AF30" s="1043"/>
    </row>
    <row r="31" spans="1:39" ht="18" customHeight="1">
      <c r="A31" s="919"/>
      <c r="B31" s="920"/>
      <c r="C31" s="920"/>
      <c r="D31" s="920"/>
      <c r="E31" s="921"/>
      <c r="F31" s="78">
        <f>T13</f>
        <v>2</v>
      </c>
      <c r="G31" s="79" t="s">
        <v>248</v>
      </c>
      <c r="H31" s="80">
        <f>R13</f>
        <v>0</v>
      </c>
      <c r="I31" s="1009"/>
      <c r="J31" s="1010"/>
      <c r="K31" s="1011"/>
      <c r="L31" s="81">
        <f>R18</f>
        <v>2</v>
      </c>
      <c r="M31" s="395" t="s">
        <v>248</v>
      </c>
      <c r="N31" s="82">
        <f>T18</f>
        <v>0</v>
      </c>
      <c r="O31" s="78">
        <f>R16</f>
        <v>6</v>
      </c>
      <c r="P31" s="395" t="s">
        <v>248</v>
      </c>
      <c r="Q31" s="80">
        <f>T16</f>
        <v>1</v>
      </c>
      <c r="R31" s="1225"/>
      <c r="S31" s="1226"/>
      <c r="T31" s="1227"/>
      <c r="U31" s="1225"/>
      <c r="V31" s="1226"/>
      <c r="W31" s="1227"/>
      <c r="X31" s="1225"/>
      <c r="Y31" s="1226"/>
      <c r="Z31" s="1227"/>
      <c r="AA31" s="1190"/>
      <c r="AB31" s="1191"/>
      <c r="AC31" s="1192"/>
      <c r="AD31" s="1043"/>
      <c r="AE31" s="1043"/>
      <c r="AF31" s="1043"/>
    </row>
    <row r="32" spans="1:39" ht="18" customHeight="1">
      <c r="A32" s="919" t="str">
        <f>L8</f>
        <v>B to Be</v>
      </c>
      <c r="B32" s="920"/>
      <c r="C32" s="920"/>
      <c r="D32" s="920"/>
      <c r="E32" s="921"/>
      <c r="F32" s="939" t="s">
        <v>253</v>
      </c>
      <c r="G32" s="940"/>
      <c r="H32" s="941"/>
      <c r="I32" s="939" t="s">
        <v>252</v>
      </c>
      <c r="J32" s="940"/>
      <c r="K32" s="941"/>
      <c r="L32" s="1006"/>
      <c r="M32" s="1007"/>
      <c r="N32" s="1008"/>
      <c r="O32" s="939" t="s">
        <v>211</v>
      </c>
      <c r="P32" s="940"/>
      <c r="Q32" s="941"/>
      <c r="R32" s="942">
        <f t="shared" ref="R32" si="4">COUNTIF(F32:Q32,"○")*3+COUNTIF(F32:Q32,"△")</f>
        <v>6</v>
      </c>
      <c r="S32" s="943"/>
      <c r="T32" s="944"/>
      <c r="U32" s="977">
        <f t="shared" ref="U32" si="5">F33+I33+L33+O33</f>
        <v>6</v>
      </c>
      <c r="V32" s="943"/>
      <c r="W32" s="944"/>
      <c r="X32" s="977">
        <f t="shared" ref="X32" si="6">H33+K33+N33+Q33</f>
        <v>5</v>
      </c>
      <c r="Y32" s="943"/>
      <c r="Z32" s="944"/>
      <c r="AA32" s="1014">
        <f t="shared" ref="AA32" si="7">U32-X32</f>
        <v>1</v>
      </c>
      <c r="AB32" s="1189"/>
      <c r="AC32" s="1015"/>
      <c r="AD32" s="1043">
        <f>RANK(R32,R28:T35,0)</f>
        <v>2</v>
      </c>
      <c r="AE32" s="1043"/>
      <c r="AF32" s="1043"/>
    </row>
    <row r="33" spans="1:32" ht="18" customHeight="1">
      <c r="A33" s="919"/>
      <c r="B33" s="920"/>
      <c r="C33" s="920"/>
      <c r="D33" s="920"/>
      <c r="E33" s="921"/>
      <c r="F33" s="83">
        <f>T15</f>
        <v>3</v>
      </c>
      <c r="G33" s="395" t="s">
        <v>248</v>
      </c>
      <c r="H33" s="85">
        <f>R15</f>
        <v>2</v>
      </c>
      <c r="I33" s="83">
        <f>T18</f>
        <v>0</v>
      </c>
      <c r="J33" s="395" t="s">
        <v>248</v>
      </c>
      <c r="K33" s="85">
        <f>R18</f>
        <v>2</v>
      </c>
      <c r="L33" s="1009"/>
      <c r="M33" s="1010"/>
      <c r="N33" s="1011"/>
      <c r="O33" s="86">
        <f>R14</f>
        <v>3</v>
      </c>
      <c r="P33" s="395" t="s">
        <v>248</v>
      </c>
      <c r="Q33" s="86">
        <f>T14</f>
        <v>1</v>
      </c>
      <c r="R33" s="1225"/>
      <c r="S33" s="1226"/>
      <c r="T33" s="1227"/>
      <c r="U33" s="1225"/>
      <c r="V33" s="1226"/>
      <c r="W33" s="1227"/>
      <c r="X33" s="1225"/>
      <c r="Y33" s="1226"/>
      <c r="Z33" s="1227"/>
      <c r="AA33" s="1190"/>
      <c r="AB33" s="1191"/>
      <c r="AC33" s="1192"/>
      <c r="AD33" s="1043"/>
      <c r="AE33" s="1043"/>
      <c r="AF33" s="1043"/>
    </row>
    <row r="34" spans="1:32" ht="18" customHeight="1">
      <c r="A34" s="919" t="str">
        <f>L9</f>
        <v>FC Clan</v>
      </c>
      <c r="B34" s="920"/>
      <c r="C34" s="920"/>
      <c r="D34" s="920"/>
      <c r="E34" s="921"/>
      <c r="F34" s="939" t="s">
        <v>252</v>
      </c>
      <c r="G34" s="940"/>
      <c r="H34" s="941"/>
      <c r="I34" s="939" t="s">
        <v>252</v>
      </c>
      <c r="J34" s="940"/>
      <c r="K34" s="941"/>
      <c r="L34" s="939" t="s">
        <v>252</v>
      </c>
      <c r="M34" s="940"/>
      <c r="N34" s="941"/>
      <c r="O34" s="1006"/>
      <c r="P34" s="1007"/>
      <c r="Q34" s="1008"/>
      <c r="R34" s="942">
        <f t="shared" ref="R34" si="8">COUNTIF(F34:Q34,"○")*3+COUNTIF(F34:Q34,"△")</f>
        <v>0</v>
      </c>
      <c r="S34" s="943"/>
      <c r="T34" s="944"/>
      <c r="U34" s="977">
        <f t="shared" ref="U34" si="9">F35+I35+L35+O35</f>
        <v>4</v>
      </c>
      <c r="V34" s="943"/>
      <c r="W34" s="944"/>
      <c r="X34" s="977">
        <f t="shared" ref="X34" si="10">H35+K35+N35+Q35</f>
        <v>12</v>
      </c>
      <c r="Y34" s="943"/>
      <c r="Z34" s="944"/>
      <c r="AA34" s="1014">
        <f t="shared" ref="AA34" si="11">U34-X34</f>
        <v>-8</v>
      </c>
      <c r="AB34" s="1189"/>
      <c r="AC34" s="1015"/>
      <c r="AD34" s="1043">
        <f>RANK(R34,R28:T35,0)</f>
        <v>4</v>
      </c>
      <c r="AE34" s="1043"/>
      <c r="AF34" s="1043"/>
    </row>
    <row r="35" spans="1:32" ht="18" customHeight="1">
      <c r="A35" s="919"/>
      <c r="B35" s="920"/>
      <c r="C35" s="920"/>
      <c r="D35" s="920"/>
      <c r="E35" s="921"/>
      <c r="F35" s="81">
        <f>T17</f>
        <v>2</v>
      </c>
      <c r="G35" s="395" t="s">
        <v>248</v>
      </c>
      <c r="H35" s="82">
        <f>R17</f>
        <v>3</v>
      </c>
      <c r="I35" s="81">
        <f>T16</f>
        <v>1</v>
      </c>
      <c r="J35" s="395" t="s">
        <v>248</v>
      </c>
      <c r="K35" s="82">
        <f>R16</f>
        <v>6</v>
      </c>
      <c r="L35" s="81">
        <f>T14</f>
        <v>1</v>
      </c>
      <c r="M35" s="395" t="s">
        <v>248</v>
      </c>
      <c r="N35" s="82">
        <f>R14</f>
        <v>3</v>
      </c>
      <c r="O35" s="1009"/>
      <c r="P35" s="1010"/>
      <c r="Q35" s="1011"/>
      <c r="R35" s="1225"/>
      <c r="S35" s="1226"/>
      <c r="T35" s="1227"/>
      <c r="U35" s="1225"/>
      <c r="V35" s="1226"/>
      <c r="W35" s="1227"/>
      <c r="X35" s="1225"/>
      <c r="Y35" s="1226"/>
      <c r="Z35" s="1227"/>
      <c r="AA35" s="1190"/>
      <c r="AB35" s="1191"/>
      <c r="AC35" s="1192"/>
      <c r="AD35" s="1043"/>
      <c r="AE35" s="1043"/>
      <c r="AF35" s="1043"/>
    </row>
    <row r="36" spans="1:32" ht="18" customHeight="1">
      <c r="C36" s="42"/>
      <c r="D36" s="1242"/>
      <c r="E36" s="1242"/>
      <c r="F36" s="1242"/>
      <c r="G36" s="18"/>
      <c r="H36" s="42"/>
      <c r="I36" s="18"/>
      <c r="J36" s="18"/>
      <c r="K36" s="42"/>
      <c r="L36" s="18"/>
      <c r="M36" s="42"/>
      <c r="N36" s="42"/>
      <c r="O36" s="42"/>
      <c r="P36" s="42"/>
      <c r="Q36" s="42"/>
      <c r="R36" s="42"/>
      <c r="S36" s="42"/>
      <c r="T36" s="42"/>
      <c r="U36" s="42"/>
      <c r="V36" s="42"/>
      <c r="W36" s="42"/>
      <c r="X36" s="42"/>
      <c r="Y36" s="17"/>
      <c r="Z36" s="17"/>
      <c r="AA36" s="17"/>
      <c r="AB36" s="42"/>
      <c r="AC36" s="42"/>
      <c r="AD36" s="42"/>
    </row>
    <row r="37" spans="1:32" ht="18" customHeight="1">
      <c r="A37" s="1238" t="s">
        <v>69</v>
      </c>
      <c r="B37" s="1204"/>
      <c r="C37" s="1204"/>
      <c r="D37" s="1204"/>
      <c r="E37" s="1205"/>
      <c r="F37" s="1238" t="str">
        <f>W6</f>
        <v>Natural Face</v>
      </c>
      <c r="G37" s="1204"/>
      <c r="H37" s="1205"/>
      <c r="I37" s="1238" t="str">
        <f>W7</f>
        <v>長尾FC</v>
      </c>
      <c r="J37" s="1204"/>
      <c r="K37" s="1205"/>
      <c r="L37" s="1238" t="str">
        <f>W8</f>
        <v>SPAM</v>
      </c>
      <c r="M37" s="1204"/>
      <c r="N37" s="1205"/>
      <c r="O37" s="1238" t="str">
        <f>W9</f>
        <v>ＪＵＩ F.C.</v>
      </c>
      <c r="P37" s="1204"/>
      <c r="Q37" s="1205"/>
      <c r="R37" s="1238" t="s">
        <v>22</v>
      </c>
      <c r="S37" s="1204"/>
      <c r="T37" s="1205"/>
      <c r="U37" s="1238" t="s">
        <v>23</v>
      </c>
      <c r="V37" s="1204"/>
      <c r="W37" s="1205"/>
      <c r="X37" s="1238" t="s">
        <v>24</v>
      </c>
      <c r="Y37" s="1204"/>
      <c r="Z37" s="1205"/>
      <c r="AA37" s="1238" t="s">
        <v>25</v>
      </c>
      <c r="AB37" s="1204"/>
      <c r="AC37" s="1205"/>
      <c r="AD37" s="1238" t="s">
        <v>26</v>
      </c>
      <c r="AE37" s="1204"/>
      <c r="AF37" s="1205"/>
    </row>
    <row r="38" spans="1:32" ht="18" customHeight="1">
      <c r="A38" s="919" t="str">
        <f>W6</f>
        <v>Natural Face</v>
      </c>
      <c r="B38" s="920"/>
      <c r="C38" s="920"/>
      <c r="D38" s="920"/>
      <c r="E38" s="921"/>
      <c r="F38" s="1006"/>
      <c r="G38" s="1007"/>
      <c r="H38" s="1008"/>
      <c r="I38" s="939" t="s">
        <v>212</v>
      </c>
      <c r="J38" s="940"/>
      <c r="K38" s="941"/>
      <c r="L38" s="939" t="s">
        <v>252</v>
      </c>
      <c r="M38" s="940"/>
      <c r="N38" s="941"/>
      <c r="O38" s="939" t="s">
        <v>252</v>
      </c>
      <c r="P38" s="940"/>
      <c r="Q38" s="941"/>
      <c r="R38" s="942">
        <f t="shared" ref="R38" si="12">COUNTIF(F38:Q38,"○")*3+COUNTIF(F38:Q38,"△")</f>
        <v>1</v>
      </c>
      <c r="S38" s="943"/>
      <c r="T38" s="944"/>
      <c r="U38" s="977">
        <f t="shared" ref="U38" si="13">F39+I39+L39+O39</f>
        <v>3</v>
      </c>
      <c r="V38" s="943"/>
      <c r="W38" s="944"/>
      <c r="X38" s="977">
        <f t="shared" ref="X38" si="14">H39+K39+N39+Q39</f>
        <v>7</v>
      </c>
      <c r="Y38" s="943"/>
      <c r="Z38" s="944"/>
      <c r="AA38" s="1014">
        <f t="shared" ref="AA38" si="15">U38-X38</f>
        <v>-4</v>
      </c>
      <c r="AB38" s="1189"/>
      <c r="AC38" s="1015"/>
      <c r="AD38" s="1043">
        <f>RANK(R38,R38:T45,0)</f>
        <v>4</v>
      </c>
      <c r="AE38" s="1043"/>
      <c r="AF38" s="1043"/>
    </row>
    <row r="39" spans="1:32" ht="18" customHeight="1">
      <c r="A39" s="919"/>
      <c r="B39" s="920"/>
      <c r="C39" s="920"/>
      <c r="D39" s="920"/>
      <c r="E39" s="921"/>
      <c r="F39" s="1009"/>
      <c r="G39" s="1010"/>
      <c r="H39" s="1011"/>
      <c r="I39" s="81">
        <f>R19</f>
        <v>1</v>
      </c>
      <c r="J39" s="395" t="s">
        <v>248</v>
      </c>
      <c r="K39" s="82">
        <f>T19</f>
        <v>1</v>
      </c>
      <c r="L39" s="81">
        <f>R21</f>
        <v>2</v>
      </c>
      <c r="M39" s="395" t="s">
        <v>248</v>
      </c>
      <c r="N39" s="86">
        <f>T21</f>
        <v>3</v>
      </c>
      <c r="O39" s="78">
        <f>R23</f>
        <v>0</v>
      </c>
      <c r="P39" s="395" t="s">
        <v>248</v>
      </c>
      <c r="Q39" s="80">
        <f>T23</f>
        <v>3</v>
      </c>
      <c r="R39" s="1225"/>
      <c r="S39" s="1226"/>
      <c r="T39" s="1227"/>
      <c r="U39" s="1225"/>
      <c r="V39" s="1226"/>
      <c r="W39" s="1227"/>
      <c r="X39" s="1225"/>
      <c r="Y39" s="1226"/>
      <c r="Z39" s="1227"/>
      <c r="AA39" s="1190"/>
      <c r="AB39" s="1191"/>
      <c r="AC39" s="1192"/>
      <c r="AD39" s="1043"/>
      <c r="AE39" s="1043"/>
      <c r="AF39" s="1043"/>
    </row>
    <row r="40" spans="1:32" ht="18" customHeight="1">
      <c r="A40" s="919" t="str">
        <f>W7</f>
        <v>長尾FC</v>
      </c>
      <c r="B40" s="920"/>
      <c r="C40" s="920"/>
      <c r="D40" s="920"/>
      <c r="E40" s="921"/>
      <c r="F40" s="939" t="s">
        <v>212</v>
      </c>
      <c r="G40" s="940"/>
      <c r="H40" s="941"/>
      <c r="I40" s="1006"/>
      <c r="J40" s="1007"/>
      <c r="K40" s="1008"/>
      <c r="L40" s="939" t="s">
        <v>252</v>
      </c>
      <c r="M40" s="940"/>
      <c r="N40" s="941"/>
      <c r="O40" s="939" t="s">
        <v>212</v>
      </c>
      <c r="P40" s="940"/>
      <c r="Q40" s="941"/>
      <c r="R40" s="942">
        <f t="shared" ref="R40" si="16">COUNTIF(F40:Q40,"○")*3+COUNTIF(F40:Q40,"△")</f>
        <v>2</v>
      </c>
      <c r="S40" s="943"/>
      <c r="T40" s="944"/>
      <c r="U40" s="977">
        <f t="shared" ref="U40" si="17">F41+I41+L41+O41</f>
        <v>3</v>
      </c>
      <c r="V40" s="943"/>
      <c r="W40" s="944"/>
      <c r="X40" s="977">
        <f t="shared" ref="X40" si="18">H41+K41+N41+Q41</f>
        <v>4</v>
      </c>
      <c r="Y40" s="943"/>
      <c r="Z40" s="944"/>
      <c r="AA40" s="1014">
        <f t="shared" ref="AA40" si="19">U40-X40</f>
        <v>-1</v>
      </c>
      <c r="AB40" s="1189"/>
      <c r="AC40" s="1015"/>
      <c r="AD40" s="1043">
        <f>RANK(R40,R38:T45,0)</f>
        <v>3</v>
      </c>
      <c r="AE40" s="1043"/>
      <c r="AF40" s="1043"/>
    </row>
    <row r="41" spans="1:32" ht="18" customHeight="1">
      <c r="A41" s="919"/>
      <c r="B41" s="920"/>
      <c r="C41" s="920"/>
      <c r="D41" s="920"/>
      <c r="E41" s="921"/>
      <c r="F41" s="78">
        <f>T19</f>
        <v>1</v>
      </c>
      <c r="G41" s="79" t="s">
        <v>248</v>
      </c>
      <c r="H41" s="80">
        <f>R19</f>
        <v>1</v>
      </c>
      <c r="I41" s="1009"/>
      <c r="J41" s="1010"/>
      <c r="K41" s="1011"/>
      <c r="L41" s="81">
        <f>R24</f>
        <v>0</v>
      </c>
      <c r="M41" s="395" t="s">
        <v>248</v>
      </c>
      <c r="N41" s="82">
        <f>T24</f>
        <v>1</v>
      </c>
      <c r="O41" s="78">
        <f>R22</f>
        <v>2</v>
      </c>
      <c r="P41" s="395" t="s">
        <v>248</v>
      </c>
      <c r="Q41" s="80">
        <f>T22</f>
        <v>2</v>
      </c>
      <c r="R41" s="1225"/>
      <c r="S41" s="1226"/>
      <c r="T41" s="1227"/>
      <c r="U41" s="1225"/>
      <c r="V41" s="1226"/>
      <c r="W41" s="1227"/>
      <c r="X41" s="1225"/>
      <c r="Y41" s="1226"/>
      <c r="Z41" s="1227"/>
      <c r="AA41" s="1190"/>
      <c r="AB41" s="1191"/>
      <c r="AC41" s="1192"/>
      <c r="AD41" s="1043"/>
      <c r="AE41" s="1043"/>
      <c r="AF41" s="1043"/>
    </row>
    <row r="42" spans="1:32" ht="18" customHeight="1">
      <c r="A42" s="919" t="str">
        <f>W8</f>
        <v>SPAM</v>
      </c>
      <c r="B42" s="920"/>
      <c r="C42" s="920"/>
      <c r="D42" s="920"/>
      <c r="E42" s="921"/>
      <c r="F42" s="939" t="s">
        <v>211</v>
      </c>
      <c r="G42" s="940"/>
      <c r="H42" s="941"/>
      <c r="I42" s="939" t="s">
        <v>211</v>
      </c>
      <c r="J42" s="940"/>
      <c r="K42" s="941"/>
      <c r="L42" s="1006"/>
      <c r="M42" s="1007"/>
      <c r="N42" s="1008"/>
      <c r="O42" s="939" t="s">
        <v>254</v>
      </c>
      <c r="P42" s="940"/>
      <c r="Q42" s="941"/>
      <c r="R42" s="942">
        <f t="shared" ref="R42" si="20">COUNTIF(F42:Q42,"○")*3+COUNTIF(F42:Q42,"△")</f>
        <v>7</v>
      </c>
      <c r="S42" s="943"/>
      <c r="T42" s="944"/>
      <c r="U42" s="977">
        <f>F43+I43+L43+O43</f>
        <v>7</v>
      </c>
      <c r="V42" s="943"/>
      <c r="W42" s="944"/>
      <c r="X42" s="977">
        <f t="shared" ref="X42" si="21">H43+K43+N43+Q43</f>
        <v>5</v>
      </c>
      <c r="Y42" s="943"/>
      <c r="Z42" s="944"/>
      <c r="AA42" s="1014">
        <f t="shared" ref="AA42" si="22">U42-X42</f>
        <v>2</v>
      </c>
      <c r="AB42" s="1189"/>
      <c r="AC42" s="1015"/>
      <c r="AD42" s="1043">
        <f>RANK(R42,R38:T45,0)</f>
        <v>1</v>
      </c>
      <c r="AE42" s="1043"/>
      <c r="AF42" s="1043"/>
    </row>
    <row r="43" spans="1:32" ht="18" customHeight="1">
      <c r="A43" s="919"/>
      <c r="B43" s="920"/>
      <c r="C43" s="920"/>
      <c r="D43" s="920"/>
      <c r="E43" s="921"/>
      <c r="F43" s="83">
        <f>T21</f>
        <v>3</v>
      </c>
      <c r="G43" s="395" t="s">
        <v>248</v>
      </c>
      <c r="H43" s="85">
        <f>R21</f>
        <v>2</v>
      </c>
      <c r="I43" s="83">
        <f>T24</f>
        <v>1</v>
      </c>
      <c r="J43" s="395" t="s">
        <v>248</v>
      </c>
      <c r="K43" s="85">
        <f>R24</f>
        <v>0</v>
      </c>
      <c r="L43" s="1009"/>
      <c r="M43" s="1010"/>
      <c r="N43" s="1011"/>
      <c r="O43" s="86">
        <f>R20</f>
        <v>3</v>
      </c>
      <c r="P43" s="395" t="s">
        <v>248</v>
      </c>
      <c r="Q43" s="86">
        <f>T20</f>
        <v>3</v>
      </c>
      <c r="R43" s="1225"/>
      <c r="S43" s="1226"/>
      <c r="T43" s="1227"/>
      <c r="U43" s="1225"/>
      <c r="V43" s="1226"/>
      <c r="W43" s="1227"/>
      <c r="X43" s="1225"/>
      <c r="Y43" s="1226"/>
      <c r="Z43" s="1227"/>
      <c r="AA43" s="1190"/>
      <c r="AB43" s="1191"/>
      <c r="AC43" s="1192"/>
      <c r="AD43" s="1043"/>
      <c r="AE43" s="1043"/>
      <c r="AF43" s="1043"/>
    </row>
    <row r="44" spans="1:32" ht="18" customHeight="1">
      <c r="A44" s="919" t="str">
        <f>W9</f>
        <v>ＪＵＩ F.C.</v>
      </c>
      <c r="B44" s="920"/>
      <c r="C44" s="920"/>
      <c r="D44" s="920"/>
      <c r="E44" s="921"/>
      <c r="F44" s="939" t="s">
        <v>211</v>
      </c>
      <c r="G44" s="940"/>
      <c r="H44" s="941"/>
      <c r="I44" s="939" t="s">
        <v>212</v>
      </c>
      <c r="J44" s="940"/>
      <c r="K44" s="941"/>
      <c r="L44" s="939" t="s">
        <v>254</v>
      </c>
      <c r="M44" s="940"/>
      <c r="N44" s="941"/>
      <c r="O44" s="1006"/>
      <c r="P44" s="1007"/>
      <c r="Q44" s="1008"/>
      <c r="R44" s="942">
        <f t="shared" ref="R44" si="23">COUNTIF(F44:Q44,"○")*3+COUNTIF(F44:Q44,"△")</f>
        <v>5</v>
      </c>
      <c r="S44" s="943"/>
      <c r="T44" s="944"/>
      <c r="U44" s="977">
        <f t="shared" ref="U44" si="24">F45+I45+L45+O45</f>
        <v>8</v>
      </c>
      <c r="V44" s="943"/>
      <c r="W44" s="944"/>
      <c r="X44" s="977">
        <f t="shared" ref="X44" si="25">H45+K45+N45+Q45</f>
        <v>5</v>
      </c>
      <c r="Y44" s="943"/>
      <c r="Z44" s="944"/>
      <c r="AA44" s="1014">
        <f t="shared" ref="AA44" si="26">U44-X44</f>
        <v>3</v>
      </c>
      <c r="AB44" s="1189"/>
      <c r="AC44" s="1015"/>
      <c r="AD44" s="1043">
        <f>RANK(R44,R40:T47,0)</f>
        <v>2</v>
      </c>
      <c r="AE44" s="1043"/>
      <c r="AF44" s="1043"/>
    </row>
    <row r="45" spans="1:32" ht="18" customHeight="1">
      <c r="A45" s="919"/>
      <c r="B45" s="920"/>
      <c r="C45" s="920"/>
      <c r="D45" s="920"/>
      <c r="E45" s="921"/>
      <c r="F45" s="81">
        <f>T23</f>
        <v>3</v>
      </c>
      <c r="G45" s="395" t="s">
        <v>248</v>
      </c>
      <c r="H45" s="82">
        <f>R23</f>
        <v>0</v>
      </c>
      <c r="I45" s="81">
        <f>T22</f>
        <v>2</v>
      </c>
      <c r="J45" s="395" t="s">
        <v>248</v>
      </c>
      <c r="K45" s="82">
        <f>R22</f>
        <v>2</v>
      </c>
      <c r="L45" s="81">
        <f>T20</f>
        <v>3</v>
      </c>
      <c r="M45" s="395" t="s">
        <v>248</v>
      </c>
      <c r="N45" s="82">
        <f>R20</f>
        <v>3</v>
      </c>
      <c r="O45" s="1009"/>
      <c r="P45" s="1010"/>
      <c r="Q45" s="1011"/>
      <c r="R45" s="1225"/>
      <c r="S45" s="1226"/>
      <c r="T45" s="1227"/>
      <c r="U45" s="1225"/>
      <c r="V45" s="1226"/>
      <c r="W45" s="1227"/>
      <c r="X45" s="1225"/>
      <c r="Y45" s="1226"/>
      <c r="Z45" s="1227"/>
      <c r="AA45" s="1190"/>
      <c r="AB45" s="1191"/>
      <c r="AC45" s="1192"/>
      <c r="AD45" s="1043"/>
      <c r="AE45" s="1043"/>
      <c r="AF45" s="1043"/>
    </row>
    <row r="46" spans="1:32" ht="18" customHeight="1">
      <c r="A46" s="42"/>
      <c r="B46" s="42"/>
      <c r="C46" s="42"/>
      <c r="D46" s="42"/>
      <c r="E46" s="42"/>
      <c r="F46" s="18"/>
      <c r="G46" s="42"/>
      <c r="H46" s="18"/>
      <c r="I46" s="18"/>
      <c r="J46" s="42"/>
      <c r="K46" s="18"/>
      <c r="L46" s="18"/>
      <c r="M46" s="42"/>
      <c r="N46" s="18"/>
      <c r="O46" s="42"/>
      <c r="P46" s="42"/>
      <c r="Q46" s="42"/>
      <c r="R46" s="42"/>
      <c r="S46" s="42"/>
      <c r="T46" s="42"/>
      <c r="U46" s="42"/>
      <c r="V46" s="42"/>
      <c r="W46" s="42"/>
      <c r="X46" s="42"/>
      <c r="Y46" s="42"/>
      <c r="Z46" s="42"/>
      <c r="AA46" s="17"/>
      <c r="AB46" s="17"/>
      <c r="AC46" s="17"/>
      <c r="AD46" s="42"/>
      <c r="AE46" s="42"/>
      <c r="AF46" s="42"/>
    </row>
    <row r="47" spans="1:32" ht="21" customHeight="1">
      <c r="A47" s="111" t="s">
        <v>83</v>
      </c>
      <c r="B47" s="42"/>
      <c r="C47" s="42"/>
      <c r="D47" s="42"/>
      <c r="E47" s="42"/>
      <c r="F47" s="18"/>
      <c r="G47" s="478" t="s">
        <v>313</v>
      </c>
      <c r="H47" s="18"/>
      <c r="I47" s="18"/>
      <c r="J47" s="42"/>
      <c r="K47" s="18"/>
      <c r="L47" s="18"/>
      <c r="M47" s="42"/>
      <c r="N47" s="18"/>
      <c r="O47" s="42"/>
      <c r="P47" s="42"/>
      <c r="Q47" s="42"/>
      <c r="R47" s="42"/>
      <c r="S47" s="42"/>
      <c r="T47" s="42"/>
      <c r="U47" s="42"/>
      <c r="V47" s="42"/>
      <c r="W47" s="42"/>
      <c r="X47" s="42"/>
      <c r="Y47" s="42"/>
      <c r="Z47" s="42"/>
      <c r="AA47" s="17"/>
      <c r="AB47" s="17"/>
      <c r="AC47" s="17"/>
      <c r="AD47" s="42"/>
      <c r="AE47" s="42"/>
      <c r="AF47" s="42"/>
    </row>
    <row r="48" spans="1:32" ht="18" customHeight="1">
      <c r="A48" s="1243"/>
      <c r="B48" s="1244"/>
      <c r="C48" s="1245"/>
      <c r="D48" s="557" t="s">
        <v>34</v>
      </c>
      <c r="E48" s="557"/>
      <c r="F48" s="557"/>
      <c r="G48" s="557"/>
      <c r="H48" s="557"/>
      <c r="I48" s="557"/>
      <c r="J48" s="1243" t="s">
        <v>11</v>
      </c>
      <c r="K48" s="1244"/>
      <c r="L48" s="1245"/>
      <c r="M48" s="1243" t="s">
        <v>12</v>
      </c>
      <c r="N48" s="1244"/>
      <c r="O48" s="1244"/>
      <c r="P48" s="1244"/>
      <c r="Q48" s="1244"/>
      <c r="R48" s="1244"/>
      <c r="S48" s="1244"/>
      <c r="T48" s="1244"/>
      <c r="U48" s="1244"/>
      <c r="V48" s="1244"/>
      <c r="W48" s="1244"/>
      <c r="X48" s="1244"/>
      <c r="Y48" s="1245"/>
      <c r="Z48" s="1243" t="s">
        <v>13</v>
      </c>
      <c r="AA48" s="1244"/>
      <c r="AB48" s="1244"/>
      <c r="AC48" s="1244"/>
      <c r="AD48" s="1245"/>
    </row>
    <row r="49" spans="1:32" ht="18" customHeight="1">
      <c r="A49" s="1249" t="s">
        <v>31</v>
      </c>
      <c r="B49" s="776"/>
      <c r="C49" s="777"/>
      <c r="D49" s="557" t="s">
        <v>27</v>
      </c>
      <c r="E49" s="557"/>
      <c r="F49" s="557"/>
      <c r="G49" s="557" t="s">
        <v>37</v>
      </c>
      <c r="H49" s="557"/>
      <c r="I49" s="557"/>
      <c r="J49" s="612">
        <v>0.92708333333333337</v>
      </c>
      <c r="K49" s="612"/>
      <c r="L49" s="612"/>
      <c r="M49" s="1246" t="str">
        <f>A30</f>
        <v>SHAMPOO＆RINSE</v>
      </c>
      <c r="N49" s="1247"/>
      <c r="O49" s="1247"/>
      <c r="P49" s="1247"/>
      <c r="Q49" s="1247"/>
      <c r="R49" s="504">
        <v>3</v>
      </c>
      <c r="S49" s="398" t="s">
        <v>251</v>
      </c>
      <c r="T49" s="502">
        <v>2</v>
      </c>
      <c r="U49" s="1239" t="str">
        <f>A44</f>
        <v>ＪＵＩ F.C.</v>
      </c>
      <c r="V49" s="1239"/>
      <c r="W49" s="1239"/>
      <c r="X49" s="1239"/>
      <c r="Y49" s="1240"/>
      <c r="Z49" s="1235" t="str">
        <f>A34</f>
        <v>FC Clan</v>
      </c>
      <c r="AA49" s="1236"/>
      <c r="AB49" s="1236"/>
      <c r="AC49" s="1236"/>
      <c r="AD49" s="1237"/>
    </row>
    <row r="50" spans="1:32" ht="18" customHeight="1">
      <c r="A50" s="1250"/>
      <c r="B50" s="1251"/>
      <c r="C50" s="1252"/>
      <c r="D50" s="557" t="s">
        <v>30</v>
      </c>
      <c r="E50" s="557"/>
      <c r="F50" s="557"/>
      <c r="G50" s="557" t="s">
        <v>38</v>
      </c>
      <c r="H50" s="557"/>
      <c r="I50" s="557"/>
      <c r="J50" s="612">
        <v>0.92708333333333337</v>
      </c>
      <c r="K50" s="612"/>
      <c r="L50" s="612"/>
      <c r="M50" s="1246" t="str">
        <f>A42</f>
        <v>SPAM</v>
      </c>
      <c r="N50" s="1247"/>
      <c r="O50" s="1247"/>
      <c r="P50" s="1247"/>
      <c r="Q50" s="1247"/>
      <c r="R50" s="505">
        <v>2</v>
      </c>
      <c r="S50" s="397" t="s">
        <v>249</v>
      </c>
      <c r="T50" s="503">
        <v>0</v>
      </c>
      <c r="U50" s="1239" t="str">
        <f>A32</f>
        <v>B to Be</v>
      </c>
      <c r="V50" s="1239"/>
      <c r="W50" s="1239"/>
      <c r="X50" s="1239"/>
      <c r="Y50" s="1240"/>
      <c r="Z50" s="1239" t="str">
        <f>A38</f>
        <v>Natural Face</v>
      </c>
      <c r="AA50" s="1239"/>
      <c r="AB50" s="1239"/>
      <c r="AC50" s="1239"/>
      <c r="AD50" s="1240"/>
    </row>
    <row r="51" spans="1:32" ht="18" customHeight="1">
      <c r="A51" s="1250"/>
      <c r="B51" s="1251"/>
      <c r="C51" s="1252"/>
      <c r="D51" s="557" t="s">
        <v>27</v>
      </c>
      <c r="E51" s="557"/>
      <c r="F51" s="557"/>
      <c r="G51" s="557" t="s">
        <v>73</v>
      </c>
      <c r="H51" s="557"/>
      <c r="I51" s="557"/>
      <c r="J51" s="612">
        <v>0.94097222222222221</v>
      </c>
      <c r="K51" s="612"/>
      <c r="L51" s="612"/>
      <c r="M51" s="1246" t="str">
        <f>A28</f>
        <v>香川大学フットサル部</v>
      </c>
      <c r="N51" s="1247"/>
      <c r="O51" s="1247"/>
      <c r="P51" s="1247"/>
      <c r="Q51" s="1247"/>
      <c r="R51" s="505">
        <v>0</v>
      </c>
      <c r="S51" s="397" t="s">
        <v>249</v>
      </c>
      <c r="T51" s="503">
        <v>2</v>
      </c>
      <c r="U51" s="1239" t="str">
        <f>A40</f>
        <v>長尾FC</v>
      </c>
      <c r="V51" s="1239"/>
      <c r="W51" s="1239"/>
      <c r="X51" s="1239"/>
      <c r="Y51" s="1240"/>
      <c r="Z51" s="1246" t="str">
        <f>U49</f>
        <v>ＪＵＩ F.C.</v>
      </c>
      <c r="AA51" s="1247"/>
      <c r="AB51" s="1247"/>
      <c r="AC51" s="1247"/>
      <c r="AD51" s="1248"/>
    </row>
    <row r="52" spans="1:32" ht="18" customHeight="1">
      <c r="A52" s="1250"/>
      <c r="B52" s="1251"/>
      <c r="C52" s="1252"/>
      <c r="D52" s="557" t="s">
        <v>30</v>
      </c>
      <c r="E52" s="557"/>
      <c r="F52" s="557"/>
      <c r="G52" s="557" t="s">
        <v>74</v>
      </c>
      <c r="H52" s="557"/>
      <c r="I52" s="557"/>
      <c r="J52" s="612">
        <v>0.94097222222222221</v>
      </c>
      <c r="K52" s="612"/>
      <c r="L52" s="612"/>
      <c r="M52" s="1235" t="str">
        <f>A34</f>
        <v>FC Clan</v>
      </c>
      <c r="N52" s="1236"/>
      <c r="O52" s="1236"/>
      <c r="P52" s="1236"/>
      <c r="Q52" s="1236"/>
      <c r="R52" s="505">
        <v>2</v>
      </c>
      <c r="S52" s="397" t="s">
        <v>249</v>
      </c>
      <c r="T52" s="503">
        <v>3</v>
      </c>
      <c r="U52" s="1239" t="str">
        <f>A38</f>
        <v>Natural Face</v>
      </c>
      <c r="V52" s="1239"/>
      <c r="W52" s="1239"/>
      <c r="X52" s="1239"/>
      <c r="Y52" s="1240"/>
      <c r="Z52" s="1254" t="str">
        <f>U50</f>
        <v>B to Be</v>
      </c>
      <c r="AA52" s="1247"/>
      <c r="AB52" s="1247"/>
      <c r="AC52" s="1247"/>
      <c r="AD52" s="1248"/>
    </row>
    <row r="53" spans="1:32" ht="18" customHeight="1">
      <c r="A53" s="1253"/>
      <c r="B53" s="779"/>
      <c r="C53" s="780"/>
      <c r="D53" s="557" t="s">
        <v>27</v>
      </c>
      <c r="E53" s="557"/>
      <c r="F53" s="557"/>
      <c r="G53" s="557" t="s">
        <v>33</v>
      </c>
      <c r="H53" s="557"/>
      <c r="I53" s="557"/>
      <c r="J53" s="612">
        <v>0.95833333333333337</v>
      </c>
      <c r="K53" s="612"/>
      <c r="L53" s="612"/>
      <c r="M53" s="1246" t="str">
        <f>M49</f>
        <v>SHAMPOO＆RINSE</v>
      </c>
      <c r="N53" s="1247"/>
      <c r="O53" s="1247"/>
      <c r="P53" s="1247"/>
      <c r="Q53" s="1247"/>
      <c r="R53" s="505">
        <v>4</v>
      </c>
      <c r="S53" s="397" t="s">
        <v>249</v>
      </c>
      <c r="T53" s="503">
        <v>1</v>
      </c>
      <c r="U53" s="1239" t="str">
        <f>M50</f>
        <v>SPAM</v>
      </c>
      <c r="V53" s="1239"/>
      <c r="W53" s="1239"/>
      <c r="X53" s="1239"/>
      <c r="Y53" s="1240"/>
      <c r="Z53" s="1254" t="s">
        <v>250</v>
      </c>
      <c r="AA53" s="1247"/>
      <c r="AB53" s="1247"/>
      <c r="AC53" s="1247"/>
      <c r="AD53" s="1248"/>
    </row>
    <row r="54" spans="1:32" ht="14.25" customHeight="1">
      <c r="A54" s="42"/>
      <c r="B54" s="42"/>
      <c r="C54" s="42"/>
      <c r="D54" s="42"/>
      <c r="E54" s="42"/>
      <c r="F54" s="18"/>
      <c r="G54" s="42"/>
      <c r="H54" s="18"/>
      <c r="I54" s="18"/>
      <c r="J54" s="42"/>
      <c r="K54" s="18"/>
      <c r="L54" s="18"/>
      <c r="M54" s="42"/>
      <c r="N54" s="18"/>
      <c r="O54" s="42"/>
      <c r="P54" s="42"/>
      <c r="Q54" s="42"/>
      <c r="R54" s="42"/>
      <c r="S54" s="42"/>
      <c r="T54" s="42"/>
      <c r="U54" s="42"/>
      <c r="V54" s="42"/>
      <c r="W54" s="42"/>
      <c r="X54" s="42"/>
      <c r="Y54" s="42"/>
      <c r="Z54" s="42"/>
      <c r="AA54" s="17"/>
      <c r="AB54" s="17"/>
      <c r="AC54" s="17"/>
      <c r="AD54" s="42"/>
      <c r="AE54" s="42"/>
      <c r="AF54" s="42"/>
    </row>
    <row r="55" spans="1:32" ht="18" customHeight="1">
      <c r="A55" s="1275" t="str">
        <f>M49</f>
        <v>SHAMPOO＆RINSE</v>
      </c>
      <c r="B55" s="1276"/>
      <c r="C55" s="1276"/>
      <c r="D55" s="1276"/>
      <c r="E55" s="1277"/>
      <c r="H55" s="402">
        <f>R49</f>
        <v>3</v>
      </c>
      <c r="Y55" s="93"/>
      <c r="Z55" s="92"/>
      <c r="AA55" s="92"/>
      <c r="AB55" s="92"/>
    </row>
    <row r="56" spans="1:32" ht="18" customHeight="1">
      <c r="A56" s="1278"/>
      <c r="B56" s="1282"/>
      <c r="C56" s="1282"/>
      <c r="D56" s="1282"/>
      <c r="E56" s="1283"/>
      <c r="F56" s="2"/>
      <c r="G56" s="3"/>
      <c r="H56" s="5"/>
      <c r="I56" s="5"/>
      <c r="J56" s="5"/>
      <c r="K56" s="5"/>
      <c r="L56" s="5"/>
      <c r="M56" s="5"/>
      <c r="N56" s="5"/>
      <c r="O56" s="5"/>
      <c r="P56" s="5"/>
      <c r="Q56" s="5"/>
      <c r="R56" s="5"/>
      <c r="S56" s="5"/>
      <c r="U56" s="1263" t="str">
        <f>M51</f>
        <v>香川大学フットサル部</v>
      </c>
      <c r="V56" s="1264"/>
      <c r="W56" s="1264"/>
      <c r="X56" s="1264"/>
      <c r="Y56" s="1264"/>
      <c r="Z56" s="1265"/>
      <c r="AC56" s="402">
        <f>R51</f>
        <v>0</v>
      </c>
    </row>
    <row r="57" spans="1:32" ht="18" customHeight="1">
      <c r="E57" s="5"/>
      <c r="F57" s="4"/>
      <c r="G57" s="8"/>
      <c r="H57" s="5"/>
      <c r="I57" s="5"/>
      <c r="J57" s="405">
        <f>R53</f>
        <v>4</v>
      </c>
      <c r="K57" s="5"/>
      <c r="L57" s="5"/>
      <c r="M57" s="5"/>
      <c r="N57" s="5"/>
      <c r="O57" s="5"/>
      <c r="P57" s="5"/>
      <c r="U57" s="1266"/>
      <c r="V57" s="1267"/>
      <c r="W57" s="1267"/>
      <c r="X57" s="1267"/>
      <c r="Y57" s="1267"/>
      <c r="Z57" s="1268"/>
      <c r="AA57" s="87"/>
      <c r="AB57" s="88"/>
      <c r="AC57" s="506"/>
    </row>
    <row r="58" spans="1:32" ht="18" customHeight="1">
      <c r="E58" s="5"/>
      <c r="F58" s="4"/>
      <c r="G58" s="8"/>
      <c r="H58" s="2"/>
      <c r="I58" s="3"/>
      <c r="J58" s="232"/>
      <c r="K58" s="5"/>
      <c r="L58" s="5"/>
      <c r="M58" s="5"/>
      <c r="N58" s="5"/>
      <c r="O58" s="5"/>
      <c r="P58" s="5"/>
      <c r="V58" s="1281" t="s">
        <v>246</v>
      </c>
      <c r="W58" s="1281"/>
      <c r="X58" s="1281"/>
      <c r="Y58" s="1281"/>
      <c r="AA58" s="19"/>
      <c r="AB58" s="89"/>
      <c r="AC58" s="506"/>
    </row>
    <row r="59" spans="1:32" ht="18" customHeight="1">
      <c r="A59" s="1275" t="str">
        <f>U49</f>
        <v>ＪＵＩ F.C.</v>
      </c>
      <c r="B59" s="1276"/>
      <c r="C59" s="1276"/>
      <c r="D59" s="1276"/>
      <c r="E59" s="1277"/>
      <c r="F59" s="6"/>
      <c r="G59" s="7"/>
      <c r="H59" s="4"/>
      <c r="I59" s="8"/>
      <c r="J59" s="232"/>
      <c r="K59" s="5"/>
      <c r="L59" s="5"/>
      <c r="M59" s="5"/>
      <c r="N59" s="5"/>
      <c r="O59" s="5"/>
      <c r="P59" s="5"/>
      <c r="U59" s="1269" t="str">
        <f>U51</f>
        <v>長尾FC</v>
      </c>
      <c r="V59" s="1264"/>
      <c r="W59" s="1264"/>
      <c r="X59" s="1264"/>
      <c r="Y59" s="1264"/>
      <c r="Z59" s="1265"/>
      <c r="AA59" s="90"/>
      <c r="AB59" s="91"/>
      <c r="AC59" s="506"/>
    </row>
    <row r="60" spans="1:32" ht="18" customHeight="1" thickBot="1">
      <c r="A60" s="1278"/>
      <c r="B60" s="1282"/>
      <c r="C60" s="1282"/>
      <c r="D60" s="1282"/>
      <c r="E60" s="1283"/>
      <c r="F60" s="5"/>
      <c r="G60" s="5"/>
      <c r="H60" s="403">
        <f>T49</f>
        <v>2</v>
      </c>
      <c r="I60" s="8"/>
      <c r="J60" s="232"/>
      <c r="K60" s="5"/>
      <c r="L60" s="5"/>
      <c r="M60" s="5"/>
      <c r="N60" s="5"/>
      <c r="O60" s="5"/>
      <c r="P60" s="5"/>
      <c r="U60" s="1266"/>
      <c r="V60" s="1267"/>
      <c r="W60" s="1267"/>
      <c r="X60" s="1267"/>
      <c r="Y60" s="1267"/>
      <c r="Z60" s="1268"/>
      <c r="AC60" s="402">
        <f>T51</f>
        <v>2</v>
      </c>
    </row>
    <row r="61" spans="1:32" ht="18" customHeight="1">
      <c r="A61" s="1068" t="s">
        <v>311</v>
      </c>
      <c r="B61" s="1068"/>
      <c r="C61" s="1068"/>
      <c r="D61" s="1068"/>
      <c r="E61" s="1068"/>
      <c r="F61" s="92"/>
      <c r="G61" s="92"/>
      <c r="H61" s="4"/>
      <c r="I61" s="8"/>
      <c r="J61" s="232"/>
      <c r="K61" s="5"/>
      <c r="L61" s="1219" t="str">
        <f>A55</f>
        <v>SHAMPOO＆RINSE</v>
      </c>
      <c r="M61" s="1220"/>
      <c r="N61" s="1220"/>
      <c r="O61" s="1220"/>
      <c r="P61" s="1220"/>
      <c r="Q61" s="1221"/>
      <c r="U61" s="396"/>
      <c r="V61" s="396"/>
      <c r="W61" s="396"/>
      <c r="X61" s="396"/>
      <c r="Y61" s="396"/>
      <c r="Z61" s="396"/>
      <c r="AC61" s="506"/>
    </row>
    <row r="62" spans="1:32" ht="18" customHeight="1" thickBot="1">
      <c r="A62" s="1069"/>
      <c r="B62" s="1069"/>
      <c r="C62" s="1069"/>
      <c r="D62" s="1069"/>
      <c r="E62" s="1069"/>
      <c r="F62" s="92"/>
      <c r="G62" s="92"/>
      <c r="H62" s="4"/>
      <c r="I62" s="8"/>
      <c r="J62" s="507"/>
      <c r="K62" s="2"/>
      <c r="L62" s="1222"/>
      <c r="M62" s="1223"/>
      <c r="N62" s="1223"/>
      <c r="O62" s="1223"/>
      <c r="P62" s="1223"/>
      <c r="Q62" s="1224"/>
      <c r="AC62" s="506"/>
    </row>
    <row r="63" spans="1:32" ht="18" customHeight="1" thickBot="1">
      <c r="A63" s="1275" t="str">
        <f>U50</f>
        <v>B to Be</v>
      </c>
      <c r="B63" s="1276"/>
      <c r="C63" s="1276"/>
      <c r="D63" s="1276"/>
      <c r="E63" s="1277"/>
      <c r="F63" s="5"/>
      <c r="G63" s="5"/>
      <c r="H63" s="403">
        <f>T50</f>
        <v>0</v>
      </c>
      <c r="I63" s="8"/>
      <c r="J63" s="231"/>
      <c r="K63" s="4"/>
      <c r="L63" s="5"/>
      <c r="M63" s="5"/>
      <c r="N63" s="5"/>
      <c r="O63" s="5"/>
      <c r="P63" s="5"/>
      <c r="U63" s="1275" t="str">
        <f>M52</f>
        <v>FC Clan</v>
      </c>
      <c r="V63" s="1276"/>
      <c r="W63" s="1276"/>
      <c r="X63" s="1276"/>
      <c r="Y63" s="1276"/>
      <c r="Z63" s="1277"/>
      <c r="AC63" s="402">
        <f>R52</f>
        <v>2</v>
      </c>
    </row>
    <row r="64" spans="1:32" ht="18" customHeight="1">
      <c r="A64" s="1278"/>
      <c r="B64" s="1282"/>
      <c r="C64" s="1282"/>
      <c r="D64" s="1282"/>
      <c r="E64" s="1283"/>
      <c r="F64" s="2"/>
      <c r="G64" s="3"/>
      <c r="H64" s="231"/>
      <c r="I64" s="8"/>
      <c r="J64" s="231"/>
      <c r="K64" s="4"/>
      <c r="L64" s="1180" t="s">
        <v>325</v>
      </c>
      <c r="M64" s="1181"/>
      <c r="N64" s="1181"/>
      <c r="O64" s="1181"/>
      <c r="P64" s="1181"/>
      <c r="Q64" s="1182"/>
      <c r="U64" s="1278"/>
      <c r="V64" s="1279"/>
      <c r="W64" s="1279"/>
      <c r="X64" s="1279"/>
      <c r="Y64" s="1279"/>
      <c r="Z64" s="1280"/>
      <c r="AA64" s="87"/>
      <c r="AB64" s="88"/>
      <c r="AC64" s="506"/>
    </row>
    <row r="65" spans="1:29" ht="18" customHeight="1" thickBot="1">
      <c r="E65" s="5"/>
      <c r="F65" s="4"/>
      <c r="G65" s="8"/>
      <c r="H65" s="404"/>
      <c r="I65" s="7"/>
      <c r="J65" s="231"/>
      <c r="K65" s="4"/>
      <c r="L65" s="1183"/>
      <c r="M65" s="1184"/>
      <c r="N65" s="1184"/>
      <c r="O65" s="1184"/>
      <c r="P65" s="1184"/>
      <c r="Q65" s="1185"/>
      <c r="R65" s="92"/>
      <c r="S65" s="92"/>
      <c r="T65" s="92"/>
      <c r="V65" s="1281" t="s">
        <v>247</v>
      </c>
      <c r="W65" s="1281"/>
      <c r="X65" s="1281"/>
      <c r="Y65" s="1281"/>
      <c r="AA65" s="19"/>
      <c r="AB65" s="89"/>
      <c r="AC65" s="506"/>
    </row>
    <row r="66" spans="1:29" ht="18" customHeight="1">
      <c r="E66" s="5"/>
      <c r="F66" s="4"/>
      <c r="G66" s="8"/>
      <c r="H66" s="232"/>
      <c r="I66" s="5"/>
      <c r="J66" s="403">
        <f>T53</f>
        <v>1</v>
      </c>
      <c r="K66" s="4"/>
      <c r="L66" s="92"/>
      <c r="M66" s="92"/>
      <c r="N66" s="92"/>
      <c r="O66" s="92"/>
      <c r="P66" s="92"/>
      <c r="Q66" s="92"/>
      <c r="R66" s="92"/>
      <c r="S66" s="92"/>
      <c r="T66" s="92"/>
      <c r="U66" s="1269" t="str">
        <f>U52</f>
        <v>Natural Face</v>
      </c>
      <c r="V66" s="1264"/>
      <c r="W66" s="1264"/>
      <c r="X66" s="1264"/>
      <c r="Y66" s="1264"/>
      <c r="Z66" s="1265"/>
      <c r="AA66" s="90"/>
      <c r="AB66" s="91"/>
      <c r="AC66" s="506"/>
    </row>
    <row r="67" spans="1:29" ht="18" customHeight="1">
      <c r="A67" s="1275" t="str">
        <f>M50</f>
        <v>SPAM</v>
      </c>
      <c r="B67" s="1276"/>
      <c r="C67" s="1276"/>
      <c r="D67" s="1276"/>
      <c r="E67" s="1277"/>
      <c r="F67" s="6"/>
      <c r="G67" s="7"/>
      <c r="H67" s="232"/>
      <c r="I67" s="5"/>
      <c r="J67" s="5"/>
      <c r="K67" s="5"/>
      <c r="L67" s="92"/>
      <c r="M67" s="92"/>
      <c r="N67" s="92"/>
      <c r="O67" s="92"/>
      <c r="P67" s="92"/>
      <c r="Q67" s="92"/>
      <c r="R67" s="92"/>
      <c r="S67" s="92"/>
      <c r="T67" s="92"/>
      <c r="U67" s="1266"/>
      <c r="V67" s="1267"/>
      <c r="W67" s="1267"/>
      <c r="X67" s="1267"/>
      <c r="Y67" s="1267"/>
      <c r="Z67" s="1268"/>
      <c r="AC67" s="402">
        <f>T52</f>
        <v>3</v>
      </c>
    </row>
    <row r="68" spans="1:29" ht="18" customHeight="1">
      <c r="A68" s="1278"/>
      <c r="B68" s="1282"/>
      <c r="C68" s="1282"/>
      <c r="D68" s="1282"/>
      <c r="E68" s="1283"/>
      <c r="F68" s="5"/>
      <c r="G68" s="5"/>
      <c r="H68" s="405">
        <f>R50</f>
        <v>2</v>
      </c>
      <c r="I68" s="5"/>
      <c r="J68" s="5"/>
      <c r="K68" s="5"/>
      <c r="L68" s="92"/>
      <c r="M68" s="92"/>
      <c r="N68" s="92"/>
      <c r="O68" s="92"/>
      <c r="P68" s="92"/>
      <c r="Q68" s="92"/>
      <c r="R68" s="92"/>
      <c r="S68" s="92"/>
      <c r="T68" s="92"/>
      <c r="U68" s="92"/>
      <c r="V68" s="92"/>
    </row>
    <row r="69" spans="1:29" ht="20.100000000000001" customHeight="1">
      <c r="C69" s="5"/>
      <c r="D69" s="5"/>
      <c r="E69" s="5"/>
      <c r="F69" s="5"/>
      <c r="G69" s="5"/>
      <c r="H69" s="5"/>
      <c r="I69" s="5"/>
      <c r="J69" s="5"/>
      <c r="K69" s="5"/>
      <c r="L69" s="5"/>
      <c r="M69" s="5"/>
      <c r="N69" s="5"/>
      <c r="O69" s="4"/>
      <c r="P69" s="4"/>
      <c r="Q69" s="5"/>
      <c r="R69" s="5"/>
      <c r="S69" s="5"/>
      <c r="T69" s="5"/>
      <c r="U69" s="5"/>
    </row>
    <row r="70" spans="1:29" ht="20.100000000000001" customHeight="1">
      <c r="C70" s="5"/>
      <c r="D70" s="5"/>
      <c r="E70" s="5"/>
      <c r="F70" s="5"/>
      <c r="G70" s="5"/>
      <c r="H70" s="5"/>
      <c r="I70" s="5"/>
      <c r="J70" s="5"/>
      <c r="K70" s="5"/>
      <c r="L70" s="5"/>
      <c r="M70" s="5"/>
      <c r="N70" s="5"/>
      <c r="O70" s="5"/>
      <c r="P70" s="5"/>
      <c r="Q70" s="5"/>
      <c r="R70" s="5"/>
      <c r="S70" s="5"/>
    </row>
  </sheetData>
  <mergeCells count="234">
    <mergeCell ref="A61:E62"/>
    <mergeCell ref="L9:T9"/>
    <mergeCell ref="L8:T8"/>
    <mergeCell ref="L7:T7"/>
    <mergeCell ref="L6:T6"/>
    <mergeCell ref="W9:AE9"/>
    <mergeCell ref="W8:AE8"/>
    <mergeCell ref="W7:AE7"/>
    <mergeCell ref="W6:AE6"/>
    <mergeCell ref="J26:L26"/>
    <mergeCell ref="X28:Z29"/>
    <mergeCell ref="U19:Y19"/>
    <mergeCell ref="Z23:AD23"/>
    <mergeCell ref="Z22:AD22"/>
    <mergeCell ref="Z19:AD19"/>
    <mergeCell ref="AD28:AF29"/>
    <mergeCell ref="AD27:AF27"/>
    <mergeCell ref="F40:H40"/>
    <mergeCell ref="I40:K41"/>
    <mergeCell ref="L40:N40"/>
    <mergeCell ref="X38:Z39"/>
    <mergeCell ref="X37:Z37"/>
    <mergeCell ref="D51:F51"/>
    <mergeCell ref="O40:Q40"/>
    <mergeCell ref="U63:Z64"/>
    <mergeCell ref="U66:Z67"/>
    <mergeCell ref="V58:Y58"/>
    <mergeCell ref="V65:Y65"/>
    <mergeCell ref="A63:E64"/>
    <mergeCell ref="A67:E68"/>
    <mergeCell ref="A1:AF1"/>
    <mergeCell ref="A2:AF2"/>
    <mergeCell ref="D53:F53"/>
    <mergeCell ref="G53:I53"/>
    <mergeCell ref="J53:L53"/>
    <mergeCell ref="M53:Q53"/>
    <mergeCell ref="U53:Y53"/>
    <mergeCell ref="Z53:AD53"/>
    <mergeCell ref="A55:E56"/>
    <mergeCell ref="A59:E60"/>
    <mergeCell ref="F28:H29"/>
    <mergeCell ref="D26:F26"/>
    <mergeCell ref="M12:Y12"/>
    <mergeCell ref="Z24:AD24"/>
    <mergeCell ref="M15:Q15"/>
    <mergeCell ref="O28:Q28"/>
    <mergeCell ref="G22:I22"/>
    <mergeCell ref="G26:I26"/>
    <mergeCell ref="U56:Z57"/>
    <mergeCell ref="U59:Z60"/>
    <mergeCell ref="R44:T45"/>
    <mergeCell ref="D50:F50"/>
    <mergeCell ref="A44:E45"/>
    <mergeCell ref="A12:C12"/>
    <mergeCell ref="F37:H37"/>
    <mergeCell ref="I37:K37"/>
    <mergeCell ref="I30:K31"/>
    <mergeCell ref="D13:F18"/>
    <mergeCell ref="D12:F12"/>
    <mergeCell ref="J14:L14"/>
    <mergeCell ref="G14:I14"/>
    <mergeCell ref="G18:I18"/>
    <mergeCell ref="F30:H30"/>
    <mergeCell ref="G16:I16"/>
    <mergeCell ref="J16:L16"/>
    <mergeCell ref="L37:N37"/>
    <mergeCell ref="L34:N34"/>
    <mergeCell ref="G20:I20"/>
    <mergeCell ref="J18:L18"/>
    <mergeCell ref="G12:I12"/>
    <mergeCell ref="G50:I50"/>
    <mergeCell ref="G51:I51"/>
    <mergeCell ref="D49:F49"/>
    <mergeCell ref="J22:L22"/>
    <mergeCell ref="J21:L21"/>
    <mergeCell ref="G17:I17"/>
    <mergeCell ref="J17:L17"/>
    <mergeCell ref="M20:Q20"/>
    <mergeCell ref="G13:I13"/>
    <mergeCell ref="J13:L13"/>
    <mergeCell ref="M18:Q18"/>
    <mergeCell ref="M17:Q17"/>
    <mergeCell ref="G15:I15"/>
    <mergeCell ref="J15:L15"/>
    <mergeCell ref="A37:E37"/>
    <mergeCell ref="F32:H32"/>
    <mergeCell ref="I32:K32"/>
    <mergeCell ref="M21:Q21"/>
    <mergeCell ref="J20:L20"/>
    <mergeCell ref="M19:Q19"/>
    <mergeCell ref="M24:Q24"/>
    <mergeCell ref="M23:Q23"/>
    <mergeCell ref="A38:E39"/>
    <mergeCell ref="U50:Y50"/>
    <mergeCell ref="U49:Y49"/>
    <mergeCell ref="X44:Z45"/>
    <mergeCell ref="A40:E41"/>
    <mergeCell ref="R37:T37"/>
    <mergeCell ref="A34:E35"/>
    <mergeCell ref="A32:E33"/>
    <mergeCell ref="A30:E31"/>
    <mergeCell ref="X27:Z27"/>
    <mergeCell ref="R28:T29"/>
    <mergeCell ref="U28:W29"/>
    <mergeCell ref="I44:K44"/>
    <mergeCell ref="L44:N44"/>
    <mergeCell ref="A49:C53"/>
    <mergeCell ref="D52:F52"/>
    <mergeCell ref="G52:I52"/>
    <mergeCell ref="J52:L52"/>
    <mergeCell ref="M52:Q52"/>
    <mergeCell ref="J51:L51"/>
    <mergeCell ref="Z52:AD52"/>
    <mergeCell ref="M51:Q51"/>
    <mergeCell ref="M50:Q50"/>
    <mergeCell ref="M49:Q49"/>
    <mergeCell ref="U51:Y51"/>
    <mergeCell ref="Z51:AD51"/>
    <mergeCell ref="Z50:AD50"/>
    <mergeCell ref="R42:T43"/>
    <mergeCell ref="L42:N43"/>
    <mergeCell ref="O44:Q45"/>
    <mergeCell ref="J50:L50"/>
    <mergeCell ref="R40:T41"/>
    <mergeCell ref="F34:H34"/>
    <mergeCell ref="I34:K34"/>
    <mergeCell ref="G49:I49"/>
    <mergeCell ref="J49:L49"/>
    <mergeCell ref="O42:Q42"/>
    <mergeCell ref="Z48:AD48"/>
    <mergeCell ref="X42:Z43"/>
    <mergeCell ref="AA38:AC39"/>
    <mergeCell ref="F38:H39"/>
    <mergeCell ref="I38:K38"/>
    <mergeCell ref="L38:N38"/>
    <mergeCell ref="O38:Q38"/>
    <mergeCell ref="AD38:AF39"/>
    <mergeCell ref="R38:T39"/>
    <mergeCell ref="AA42:AC43"/>
    <mergeCell ref="AD42:AF43"/>
    <mergeCell ref="AA44:AC45"/>
    <mergeCell ref="U52:Y52"/>
    <mergeCell ref="F27:H27"/>
    <mergeCell ref="D19:F24"/>
    <mergeCell ref="G19:I19"/>
    <mergeCell ref="D36:F36"/>
    <mergeCell ref="A28:E29"/>
    <mergeCell ref="A27:E27"/>
    <mergeCell ref="O27:Q27"/>
    <mergeCell ref="I27:K27"/>
    <mergeCell ref="L27:N27"/>
    <mergeCell ref="I42:K42"/>
    <mergeCell ref="A42:E43"/>
    <mergeCell ref="I28:K28"/>
    <mergeCell ref="L28:N28"/>
    <mergeCell ref="F42:H42"/>
    <mergeCell ref="O37:Q37"/>
    <mergeCell ref="A48:C48"/>
    <mergeCell ref="D48:F48"/>
    <mergeCell ref="G48:I48"/>
    <mergeCell ref="J48:L48"/>
    <mergeCell ref="M48:Y48"/>
    <mergeCell ref="F44:H44"/>
    <mergeCell ref="U38:W39"/>
    <mergeCell ref="U40:W41"/>
    <mergeCell ref="AA32:AC33"/>
    <mergeCell ref="Z20:AD20"/>
    <mergeCell ref="U23:Y23"/>
    <mergeCell ref="U22:Y22"/>
    <mergeCell ref="U24:Y24"/>
    <mergeCell ref="J19:L19"/>
    <mergeCell ref="U20:Y20"/>
    <mergeCell ref="Z21:AD21"/>
    <mergeCell ref="Z49:AD49"/>
    <mergeCell ref="AD34:AF35"/>
    <mergeCell ref="AD32:AF33"/>
    <mergeCell ref="AA34:AC35"/>
    <mergeCell ref="AD37:AF37"/>
    <mergeCell ref="AA37:AC37"/>
    <mergeCell ref="U37:W37"/>
    <mergeCell ref="AD40:AF41"/>
    <mergeCell ref="X40:Z41"/>
    <mergeCell ref="AD44:AF45"/>
    <mergeCell ref="U42:W43"/>
    <mergeCell ref="AA40:AC41"/>
    <mergeCell ref="U44:W45"/>
    <mergeCell ref="U16:Y16"/>
    <mergeCell ref="U15:Y15"/>
    <mergeCell ref="Z12:AD12"/>
    <mergeCell ref="Z15:AD15"/>
    <mergeCell ref="U17:Y17"/>
    <mergeCell ref="Z18:AD18"/>
    <mergeCell ref="Z17:AD17"/>
    <mergeCell ref="L61:Q62"/>
    <mergeCell ref="J12:L12"/>
    <mergeCell ref="O34:Q35"/>
    <mergeCell ref="AA30:AC31"/>
    <mergeCell ref="R30:T31"/>
    <mergeCell ref="U30:W31"/>
    <mergeCell ref="X30:Z31"/>
    <mergeCell ref="U34:W35"/>
    <mergeCell ref="X34:Z35"/>
    <mergeCell ref="X32:Z33"/>
    <mergeCell ref="L32:N33"/>
    <mergeCell ref="L30:N30"/>
    <mergeCell ref="U32:W33"/>
    <mergeCell ref="O30:Q30"/>
    <mergeCell ref="R34:T35"/>
    <mergeCell ref="R32:T33"/>
    <mergeCell ref="O32:Q32"/>
    <mergeCell ref="L64:Q65"/>
    <mergeCell ref="AD30:AF31"/>
    <mergeCell ref="AA27:AC27"/>
    <mergeCell ref="AA28:AC29"/>
    <mergeCell ref="R27:T27"/>
    <mergeCell ref="U27:W27"/>
    <mergeCell ref="A13:C18"/>
    <mergeCell ref="A19:C24"/>
    <mergeCell ref="M13:Q13"/>
    <mergeCell ref="M14:Q14"/>
    <mergeCell ref="M16:Q16"/>
    <mergeCell ref="Z16:AD16"/>
    <mergeCell ref="U13:Y13"/>
    <mergeCell ref="G21:I21"/>
    <mergeCell ref="G24:I24"/>
    <mergeCell ref="G23:I23"/>
    <mergeCell ref="J23:L23"/>
    <mergeCell ref="J24:L24"/>
    <mergeCell ref="U14:Y14"/>
    <mergeCell ref="M22:Q22"/>
    <mergeCell ref="Z14:AD14"/>
    <mergeCell ref="Z13:AD13"/>
    <mergeCell ref="U21:Y21"/>
    <mergeCell ref="U18:Y18"/>
  </mergeCells>
  <phoneticPr fontId="2"/>
  <printOptions horizontalCentered="1" verticalCentered="1"/>
  <pageMargins left="0" right="0" top="0" bottom="0" header="0" footer="0"/>
  <pageSetup paperSize="9" scale="72" orientation="portrait" r:id="rId1"/>
  <headerFooter alignWithMargins="0"/>
  <ignoredErrors>
    <ignoredError sqref="Z15:AD22" formula="1"/>
  </ignoredErrors>
  <drawing r:id="rId2"/>
</worksheet>
</file>

<file path=xl/worksheets/sheet15.xml><?xml version="1.0" encoding="utf-8"?>
<worksheet xmlns="http://schemas.openxmlformats.org/spreadsheetml/2006/main" xmlns:r="http://schemas.openxmlformats.org/officeDocument/2006/relationships">
  <dimension ref="A1:AI72"/>
  <sheetViews>
    <sheetView zoomScaleNormal="100" zoomScaleSheetLayoutView="100" workbookViewId="0">
      <selection activeCell="AG20" sqref="AG20"/>
    </sheetView>
  </sheetViews>
  <sheetFormatPr defaultRowHeight="13.5"/>
  <cols>
    <col min="1" max="43" width="3.625" style="11" customWidth="1"/>
    <col min="44" max="16384" width="9" style="11"/>
  </cols>
  <sheetData>
    <row r="1" spans="1:35" s="28" customFormat="1" ht="36" customHeight="1">
      <c r="A1" s="712" t="str">
        <f>実施要項!A1</f>
        <v>Plus One Cup</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27"/>
      <c r="AH1" s="27"/>
      <c r="AI1" s="27"/>
    </row>
    <row r="2" spans="1:35" s="28" customFormat="1" ht="18.75" customHeight="1">
      <c r="A2" s="713" t="str">
        <f>'8チーム'!A2:AF2</f>
        <v>2016.2.26.Fri. OPEN CLASS</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27"/>
      <c r="AH2" s="27"/>
      <c r="AI2" s="27"/>
    </row>
    <row r="3" spans="1:35" s="35" customFormat="1" ht="6.75" customHeight="1">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row>
    <row r="4" spans="1:35" ht="18" customHeight="1">
      <c r="A4" s="31" t="s">
        <v>9</v>
      </c>
      <c r="L4" s="31" t="s">
        <v>10</v>
      </c>
    </row>
    <row r="5" spans="1:35" ht="18" customHeight="1">
      <c r="A5" s="20" t="str">
        <f>'8チーム'!A5</f>
        <v>　　20：15～　　　代表者会議</v>
      </c>
      <c r="B5" s="32"/>
      <c r="C5" s="32"/>
      <c r="D5" s="32"/>
      <c r="E5" s="32"/>
      <c r="F5" s="32"/>
      <c r="G5" s="32"/>
      <c r="H5" s="32"/>
      <c r="I5" s="32"/>
      <c r="J5" s="32"/>
      <c r="K5" s="32"/>
      <c r="L5" s="20" t="s">
        <v>28</v>
      </c>
      <c r="M5" s="32"/>
      <c r="W5" s="20" t="s">
        <v>29</v>
      </c>
    </row>
    <row r="6" spans="1:35" ht="18" customHeight="1">
      <c r="A6" s="20" t="str">
        <f>'8チーム'!A6</f>
        <v>　　20：20～　　　全体・チーム写真、撮影</v>
      </c>
      <c r="B6" s="32"/>
      <c r="C6" s="32"/>
      <c r="D6" s="32"/>
      <c r="E6" s="32"/>
      <c r="F6" s="32"/>
      <c r="G6" s="32"/>
      <c r="H6" s="32"/>
      <c r="I6" s="32"/>
      <c r="J6" s="32"/>
      <c r="K6" s="32"/>
      <c r="L6" s="1292" t="str">
        <f>'8チーム'!L6:U6</f>
        <v>香川大学フットサル部</v>
      </c>
      <c r="M6" s="1292"/>
      <c r="N6" s="1292"/>
      <c r="O6" s="1292"/>
      <c r="P6" s="1292"/>
      <c r="Q6" s="1292"/>
      <c r="R6" s="1292"/>
      <c r="S6" s="1292"/>
      <c r="T6" s="1292"/>
      <c r="U6" s="1292"/>
      <c r="W6" s="1293" t="str">
        <f>'8チーム'!W6:AE6</f>
        <v>Natural Face</v>
      </c>
      <c r="X6" s="1293"/>
      <c r="Y6" s="1293"/>
      <c r="Z6" s="1293"/>
      <c r="AA6" s="1293"/>
      <c r="AB6" s="1293"/>
      <c r="AC6" s="1293"/>
      <c r="AD6" s="1293"/>
      <c r="AE6" s="1293"/>
      <c r="AF6" s="1293"/>
    </row>
    <row r="7" spans="1:35" ht="18" customHeight="1">
      <c r="A7" s="20" t="str">
        <f>'8チーム'!A7</f>
        <v>　　20：30～　　　試合開始</v>
      </c>
      <c r="B7" s="32"/>
      <c r="C7" s="32"/>
      <c r="D7" s="32"/>
      <c r="E7" s="32"/>
      <c r="F7" s="32"/>
      <c r="G7" s="32"/>
      <c r="H7" s="32"/>
      <c r="I7" s="32"/>
      <c r="J7" s="32"/>
      <c r="K7" s="32"/>
      <c r="L7" s="1294" t="str">
        <f>'8チーム'!L7:U7</f>
        <v>SHAMPOO＆RINSE</v>
      </c>
      <c r="M7" s="1294"/>
      <c r="N7" s="1294"/>
      <c r="O7" s="1294"/>
      <c r="P7" s="1294"/>
      <c r="Q7" s="1294"/>
      <c r="R7" s="1294"/>
      <c r="S7" s="1294"/>
      <c r="T7" s="1294"/>
      <c r="U7" s="1294"/>
      <c r="W7" s="1287" t="str">
        <f>'8チーム'!W7:AE7</f>
        <v>長尾FC</v>
      </c>
      <c r="X7" s="1287"/>
      <c r="Y7" s="1287"/>
      <c r="Z7" s="1287"/>
      <c r="AA7" s="1287"/>
      <c r="AB7" s="1287"/>
      <c r="AC7" s="1287"/>
      <c r="AD7" s="1287"/>
      <c r="AE7" s="1287"/>
      <c r="AF7" s="1287"/>
    </row>
    <row r="8" spans="1:35" ht="18" customHeight="1">
      <c r="A8" s="20" t="str">
        <f>'8チーム'!A8</f>
        <v>　　23：30～　　　閉会式　・　写真撮影</v>
      </c>
      <c r="B8" s="32"/>
      <c r="C8" s="32"/>
      <c r="D8" s="32"/>
      <c r="E8" s="32"/>
      <c r="F8" s="32"/>
      <c r="G8" s="32"/>
      <c r="H8" s="32"/>
      <c r="I8" s="32"/>
      <c r="J8" s="32"/>
      <c r="K8" s="32"/>
      <c r="L8" s="1294" t="str">
        <f>'8チーム'!L8:U8</f>
        <v>B to Be</v>
      </c>
      <c r="M8" s="1294"/>
      <c r="N8" s="1294"/>
      <c r="O8" s="1294"/>
      <c r="P8" s="1294"/>
      <c r="Q8" s="1294"/>
      <c r="R8" s="1294"/>
      <c r="S8" s="1294"/>
      <c r="T8" s="1294"/>
      <c r="U8" s="1294"/>
      <c r="W8" s="1287" t="str">
        <f>'8チーム'!W8:AE8</f>
        <v>SPAM</v>
      </c>
      <c r="X8" s="1287"/>
      <c r="Y8" s="1287"/>
      <c r="Z8" s="1287"/>
      <c r="AA8" s="1287"/>
      <c r="AB8" s="1287"/>
      <c r="AC8" s="1287"/>
      <c r="AD8" s="1287"/>
      <c r="AE8" s="1287"/>
      <c r="AF8" s="1287"/>
    </row>
    <row r="9" spans="1:35" ht="18" customHeight="1">
      <c r="A9" s="12"/>
      <c r="B9" s="12"/>
      <c r="C9" s="12"/>
      <c r="D9" s="12"/>
      <c r="E9" s="12"/>
      <c r="F9" s="12"/>
      <c r="G9" s="12"/>
      <c r="H9" s="12"/>
      <c r="I9" s="12"/>
      <c r="J9" s="12"/>
      <c r="K9" s="12"/>
      <c r="L9" s="1292" t="str">
        <f>'8チーム'!L9:U9</f>
        <v>FC Clan</v>
      </c>
      <c r="M9" s="1292"/>
      <c r="N9" s="1292"/>
      <c r="O9" s="1292"/>
      <c r="P9" s="1292"/>
      <c r="Q9" s="1292"/>
      <c r="R9" s="1292"/>
      <c r="S9" s="1292"/>
      <c r="T9" s="1292"/>
      <c r="U9" s="1292"/>
      <c r="V9" s="13"/>
      <c r="W9" s="1293" t="str">
        <f>'8チーム'!W9:AE9</f>
        <v>ＪＵＩ F.C.</v>
      </c>
      <c r="X9" s="1293"/>
      <c r="Y9" s="1293"/>
      <c r="Z9" s="1293"/>
      <c r="AA9" s="1293"/>
      <c r="AB9" s="1293"/>
      <c r="AC9" s="1293"/>
      <c r="AD9" s="1293"/>
      <c r="AE9" s="1293"/>
      <c r="AF9" s="1293"/>
    </row>
    <row r="10" spans="1:35" ht="6.75" customHeight="1">
      <c r="L10" s="12"/>
      <c r="M10" s="12"/>
      <c r="N10" s="12"/>
      <c r="O10" s="12"/>
      <c r="Y10" s="12"/>
      <c r="Z10" s="12"/>
    </row>
    <row r="11" spans="1:35" ht="20.100000000000001" customHeight="1">
      <c r="A11" s="31" t="s">
        <v>84</v>
      </c>
      <c r="C11" s="20"/>
      <c r="E11" s="20" t="s">
        <v>322</v>
      </c>
      <c r="G11" s="20"/>
    </row>
    <row r="12" spans="1:35" ht="18" customHeight="1">
      <c r="A12" s="1243" t="s">
        <v>39</v>
      </c>
      <c r="B12" s="1244"/>
      <c r="C12" s="1245"/>
      <c r="D12" s="557" t="s">
        <v>34</v>
      </c>
      <c r="E12" s="557"/>
      <c r="F12" s="557"/>
      <c r="G12" s="557"/>
      <c r="H12" s="557"/>
      <c r="I12" s="557"/>
      <c r="J12" s="1243" t="s">
        <v>11</v>
      </c>
      <c r="K12" s="1244"/>
      <c r="L12" s="1245"/>
      <c r="M12" s="1243" t="s">
        <v>12</v>
      </c>
      <c r="N12" s="1244"/>
      <c r="O12" s="1244"/>
      <c r="P12" s="1244"/>
      <c r="Q12" s="1244"/>
      <c r="R12" s="1244"/>
      <c r="S12" s="1244"/>
      <c r="T12" s="1244"/>
      <c r="U12" s="1244"/>
      <c r="V12" s="1244"/>
      <c r="W12" s="1244"/>
      <c r="X12" s="1244"/>
      <c r="Y12" s="1245"/>
      <c r="Z12" s="1243" t="s">
        <v>13</v>
      </c>
      <c r="AA12" s="1244"/>
      <c r="AB12" s="1244"/>
      <c r="AC12" s="1244"/>
      <c r="AD12" s="1245"/>
    </row>
    <row r="13" spans="1:35" ht="18" customHeight="1">
      <c r="A13" s="1186" t="s">
        <v>28</v>
      </c>
      <c r="B13" s="1187"/>
      <c r="C13" s="1188"/>
      <c r="D13" s="1295" t="s">
        <v>27</v>
      </c>
      <c r="E13" s="1296"/>
      <c r="F13" s="1297"/>
      <c r="G13" s="915" t="s">
        <v>14</v>
      </c>
      <c r="H13" s="915"/>
      <c r="I13" s="915"/>
      <c r="J13" s="916">
        <f>'8チーム'!J13:L13</f>
        <v>0.85416666666666663</v>
      </c>
      <c r="K13" s="917"/>
      <c r="L13" s="918"/>
      <c r="M13" s="1104" t="str">
        <f>L6</f>
        <v>香川大学フットサル部</v>
      </c>
      <c r="N13" s="1105"/>
      <c r="O13" s="1105"/>
      <c r="P13" s="1105"/>
      <c r="Q13" s="1105"/>
      <c r="R13" s="487"/>
      <c r="S13" s="94" t="s">
        <v>15</v>
      </c>
      <c r="T13" s="488"/>
      <c r="U13" s="1105" t="str">
        <f>L7</f>
        <v>SHAMPOO＆RINSE</v>
      </c>
      <c r="V13" s="1105"/>
      <c r="W13" s="1105"/>
      <c r="X13" s="1105"/>
      <c r="Y13" s="1106"/>
      <c r="Z13" s="1104" t="str">
        <f>L9</f>
        <v>FC Clan</v>
      </c>
      <c r="AA13" s="1105"/>
      <c r="AB13" s="1105"/>
      <c r="AC13" s="1105"/>
      <c r="AD13" s="1106"/>
    </row>
    <row r="14" spans="1:35" ht="18" customHeight="1">
      <c r="A14" s="1186"/>
      <c r="B14" s="1187"/>
      <c r="C14" s="1188"/>
      <c r="D14" s="1298"/>
      <c r="E14" s="992"/>
      <c r="F14" s="993"/>
      <c r="G14" s="915" t="s">
        <v>17</v>
      </c>
      <c r="H14" s="915"/>
      <c r="I14" s="915"/>
      <c r="J14" s="916">
        <f>'8チーム'!J14:L14</f>
        <v>0.86458333333333337</v>
      </c>
      <c r="K14" s="917"/>
      <c r="L14" s="918"/>
      <c r="M14" s="1104" t="str">
        <f>L8</f>
        <v>B to Be</v>
      </c>
      <c r="N14" s="1105"/>
      <c r="O14" s="1105"/>
      <c r="P14" s="1105"/>
      <c r="Q14" s="1105"/>
      <c r="R14" s="487"/>
      <c r="S14" s="94" t="s">
        <v>15</v>
      </c>
      <c r="T14" s="488"/>
      <c r="U14" s="1105" t="str">
        <f>L9</f>
        <v>FC Clan</v>
      </c>
      <c r="V14" s="1105"/>
      <c r="W14" s="1105"/>
      <c r="X14" s="1105"/>
      <c r="Y14" s="1106"/>
      <c r="Z14" s="1104" t="str">
        <f>L6</f>
        <v>香川大学フットサル部</v>
      </c>
      <c r="AA14" s="1105"/>
      <c r="AB14" s="1105"/>
      <c r="AC14" s="1105"/>
      <c r="AD14" s="1106"/>
    </row>
    <row r="15" spans="1:35" ht="18" customHeight="1">
      <c r="A15" s="1186"/>
      <c r="B15" s="1187"/>
      <c r="C15" s="1188"/>
      <c r="D15" s="1298"/>
      <c r="E15" s="992"/>
      <c r="F15" s="993"/>
      <c r="G15" s="915" t="s">
        <v>18</v>
      </c>
      <c r="H15" s="915"/>
      <c r="I15" s="915"/>
      <c r="J15" s="916">
        <f>'8チーム'!J15:L15</f>
        <v>0.875</v>
      </c>
      <c r="K15" s="917"/>
      <c r="L15" s="918"/>
      <c r="M15" s="1104" t="str">
        <f>L6</f>
        <v>香川大学フットサル部</v>
      </c>
      <c r="N15" s="1105"/>
      <c r="O15" s="1105"/>
      <c r="P15" s="1105"/>
      <c r="Q15" s="1105"/>
      <c r="R15" s="487"/>
      <c r="S15" s="94" t="s">
        <v>15</v>
      </c>
      <c r="T15" s="488"/>
      <c r="U15" s="1105" t="str">
        <f>L8</f>
        <v>B to Be</v>
      </c>
      <c r="V15" s="1105"/>
      <c r="W15" s="1105"/>
      <c r="X15" s="1105"/>
      <c r="Y15" s="1106"/>
      <c r="Z15" s="1104" t="str">
        <f>L9</f>
        <v>FC Clan</v>
      </c>
      <c r="AA15" s="1105"/>
      <c r="AB15" s="1105"/>
      <c r="AC15" s="1105"/>
      <c r="AD15" s="1106"/>
    </row>
    <row r="16" spans="1:35" ht="18" customHeight="1">
      <c r="A16" s="1186"/>
      <c r="B16" s="1187"/>
      <c r="C16" s="1188"/>
      <c r="D16" s="1298"/>
      <c r="E16" s="992"/>
      <c r="F16" s="993"/>
      <c r="G16" s="915" t="s">
        <v>19</v>
      </c>
      <c r="H16" s="915"/>
      <c r="I16" s="915"/>
      <c r="J16" s="916">
        <f>'8チーム'!J16:L16</f>
        <v>0.88541666666666696</v>
      </c>
      <c r="K16" s="917"/>
      <c r="L16" s="918"/>
      <c r="M16" s="1302" t="str">
        <f>L7</f>
        <v>SHAMPOO＆RINSE</v>
      </c>
      <c r="N16" s="1303"/>
      <c r="O16" s="1303"/>
      <c r="P16" s="1303"/>
      <c r="Q16" s="1303"/>
      <c r="R16" s="487"/>
      <c r="S16" s="94" t="s">
        <v>15</v>
      </c>
      <c r="T16" s="488"/>
      <c r="U16" s="1303" t="str">
        <f>L9</f>
        <v>FC Clan</v>
      </c>
      <c r="V16" s="1303"/>
      <c r="W16" s="1303"/>
      <c r="X16" s="1303"/>
      <c r="Y16" s="1304"/>
      <c r="Z16" s="1302" t="str">
        <f>L8</f>
        <v>B to Be</v>
      </c>
      <c r="AA16" s="1303"/>
      <c r="AB16" s="1303"/>
      <c r="AC16" s="1303"/>
      <c r="AD16" s="1304"/>
    </row>
    <row r="17" spans="1:32" ht="18" customHeight="1">
      <c r="A17" s="1186"/>
      <c r="B17" s="1187"/>
      <c r="C17" s="1188"/>
      <c r="D17" s="1298"/>
      <c r="E17" s="992"/>
      <c r="F17" s="993"/>
      <c r="G17" s="915" t="s">
        <v>20</v>
      </c>
      <c r="H17" s="915"/>
      <c r="I17" s="915"/>
      <c r="J17" s="916">
        <f>'8チーム'!J17:L17</f>
        <v>0.89583333333333404</v>
      </c>
      <c r="K17" s="917"/>
      <c r="L17" s="918"/>
      <c r="M17" s="1302" t="str">
        <f>L6</f>
        <v>香川大学フットサル部</v>
      </c>
      <c r="N17" s="1303"/>
      <c r="O17" s="1303"/>
      <c r="P17" s="1303"/>
      <c r="Q17" s="1303"/>
      <c r="R17" s="487"/>
      <c r="S17" s="94" t="s">
        <v>15</v>
      </c>
      <c r="T17" s="488"/>
      <c r="U17" s="1303" t="str">
        <f>L9</f>
        <v>FC Clan</v>
      </c>
      <c r="V17" s="1303"/>
      <c r="W17" s="1303"/>
      <c r="X17" s="1303"/>
      <c r="Y17" s="1304"/>
      <c r="Z17" s="1302" t="str">
        <f>L7</f>
        <v>SHAMPOO＆RINSE</v>
      </c>
      <c r="AA17" s="1303"/>
      <c r="AB17" s="1303"/>
      <c r="AC17" s="1303"/>
      <c r="AD17" s="1304"/>
    </row>
    <row r="18" spans="1:32" ht="18" customHeight="1">
      <c r="A18" s="1186"/>
      <c r="B18" s="1187"/>
      <c r="C18" s="1188"/>
      <c r="D18" s="1299"/>
      <c r="E18" s="1300"/>
      <c r="F18" s="1301"/>
      <c r="G18" s="915" t="s">
        <v>21</v>
      </c>
      <c r="H18" s="915"/>
      <c r="I18" s="915"/>
      <c r="J18" s="916">
        <f>'8チーム'!J18:L18</f>
        <v>0.90625</v>
      </c>
      <c r="K18" s="917"/>
      <c r="L18" s="918"/>
      <c r="M18" s="1302" t="str">
        <f>L7</f>
        <v>SHAMPOO＆RINSE</v>
      </c>
      <c r="N18" s="1303"/>
      <c r="O18" s="1303"/>
      <c r="P18" s="1303"/>
      <c r="Q18" s="1303"/>
      <c r="R18" s="487"/>
      <c r="S18" s="94" t="s">
        <v>15</v>
      </c>
      <c r="T18" s="488"/>
      <c r="U18" s="1303" t="str">
        <f>L8</f>
        <v>B to Be</v>
      </c>
      <c r="V18" s="1303"/>
      <c r="W18" s="1303"/>
      <c r="X18" s="1303"/>
      <c r="Y18" s="1304"/>
      <c r="Z18" s="1302" t="str">
        <f>L6</f>
        <v>香川大学フットサル部</v>
      </c>
      <c r="AA18" s="1303"/>
      <c r="AB18" s="1303"/>
      <c r="AC18" s="1303"/>
      <c r="AD18" s="1304"/>
    </row>
    <row r="19" spans="1:32" ht="18" customHeight="1">
      <c r="A19" s="1238" t="s">
        <v>29</v>
      </c>
      <c r="B19" s="1204"/>
      <c r="C19" s="1205"/>
      <c r="D19" s="1295" t="s">
        <v>30</v>
      </c>
      <c r="E19" s="1296"/>
      <c r="F19" s="1297"/>
      <c r="G19" s="915" t="s">
        <v>14</v>
      </c>
      <c r="H19" s="915"/>
      <c r="I19" s="915"/>
      <c r="J19" s="916">
        <f>'8チーム'!J19:L19</f>
        <v>0.85416666666666663</v>
      </c>
      <c r="K19" s="917"/>
      <c r="L19" s="918"/>
      <c r="M19" s="1104" t="str">
        <f>W6</f>
        <v>Natural Face</v>
      </c>
      <c r="N19" s="1105"/>
      <c r="O19" s="1105"/>
      <c r="P19" s="1105"/>
      <c r="Q19" s="1105"/>
      <c r="R19" s="487"/>
      <c r="S19" s="94" t="s">
        <v>15</v>
      </c>
      <c r="T19" s="488"/>
      <c r="U19" s="1105" t="str">
        <f>W7</f>
        <v>長尾FC</v>
      </c>
      <c r="V19" s="1105"/>
      <c r="W19" s="1105"/>
      <c r="X19" s="1105"/>
      <c r="Y19" s="1106"/>
      <c r="Z19" s="1104" t="str">
        <f>W9</f>
        <v>ＪＵＩ F.C.</v>
      </c>
      <c r="AA19" s="1105"/>
      <c r="AB19" s="1105"/>
      <c r="AC19" s="1105"/>
      <c r="AD19" s="1106"/>
    </row>
    <row r="20" spans="1:32" ht="18" customHeight="1">
      <c r="A20" s="1238"/>
      <c r="B20" s="1204"/>
      <c r="C20" s="1205"/>
      <c r="D20" s="1298"/>
      <c r="E20" s="992"/>
      <c r="F20" s="993"/>
      <c r="G20" s="915" t="s">
        <v>17</v>
      </c>
      <c r="H20" s="915"/>
      <c r="I20" s="915"/>
      <c r="J20" s="916">
        <f>'8チーム'!J20:L20</f>
        <v>0.86458333333333337</v>
      </c>
      <c r="K20" s="917"/>
      <c r="L20" s="918"/>
      <c r="M20" s="1104" t="str">
        <f>W8</f>
        <v>SPAM</v>
      </c>
      <c r="N20" s="1105"/>
      <c r="O20" s="1105"/>
      <c r="P20" s="1105"/>
      <c r="Q20" s="1105"/>
      <c r="R20" s="487"/>
      <c r="S20" s="94" t="s">
        <v>15</v>
      </c>
      <c r="T20" s="488"/>
      <c r="U20" s="1105" t="str">
        <f>W9</f>
        <v>ＪＵＩ F.C.</v>
      </c>
      <c r="V20" s="1105"/>
      <c r="W20" s="1105"/>
      <c r="X20" s="1105"/>
      <c r="Y20" s="1106"/>
      <c r="Z20" s="1104" t="str">
        <f>W6</f>
        <v>Natural Face</v>
      </c>
      <c r="AA20" s="1105"/>
      <c r="AB20" s="1105"/>
      <c r="AC20" s="1105"/>
      <c r="AD20" s="1106"/>
    </row>
    <row r="21" spans="1:32" ht="18" customHeight="1">
      <c r="A21" s="1238"/>
      <c r="B21" s="1204"/>
      <c r="C21" s="1205"/>
      <c r="D21" s="1298"/>
      <c r="E21" s="992"/>
      <c r="F21" s="993"/>
      <c r="G21" s="915" t="s">
        <v>18</v>
      </c>
      <c r="H21" s="915"/>
      <c r="I21" s="915"/>
      <c r="J21" s="916">
        <f>'8チーム'!J21:L21</f>
        <v>0.875</v>
      </c>
      <c r="K21" s="917"/>
      <c r="L21" s="918"/>
      <c r="M21" s="1104" t="str">
        <f>W6</f>
        <v>Natural Face</v>
      </c>
      <c r="N21" s="1105"/>
      <c r="O21" s="1105"/>
      <c r="P21" s="1105"/>
      <c r="Q21" s="1105"/>
      <c r="R21" s="487"/>
      <c r="S21" s="94" t="s">
        <v>15</v>
      </c>
      <c r="T21" s="488"/>
      <c r="U21" s="1105" t="str">
        <f>W8</f>
        <v>SPAM</v>
      </c>
      <c r="V21" s="1105"/>
      <c r="W21" s="1105"/>
      <c r="X21" s="1105"/>
      <c r="Y21" s="1106"/>
      <c r="Z21" s="1104" t="str">
        <f>W9</f>
        <v>ＪＵＩ F.C.</v>
      </c>
      <c r="AA21" s="1105"/>
      <c r="AB21" s="1105"/>
      <c r="AC21" s="1105"/>
      <c r="AD21" s="1106"/>
    </row>
    <row r="22" spans="1:32" ht="18" customHeight="1">
      <c r="A22" s="1238"/>
      <c r="B22" s="1204"/>
      <c r="C22" s="1205"/>
      <c r="D22" s="1298"/>
      <c r="E22" s="992"/>
      <c r="F22" s="993"/>
      <c r="G22" s="915" t="s">
        <v>19</v>
      </c>
      <c r="H22" s="915"/>
      <c r="I22" s="915"/>
      <c r="J22" s="916">
        <f>'8チーム'!J22:L22</f>
        <v>0.88541666666666696</v>
      </c>
      <c r="K22" s="917"/>
      <c r="L22" s="918"/>
      <c r="M22" s="1302" t="str">
        <f>W7</f>
        <v>長尾FC</v>
      </c>
      <c r="N22" s="1303"/>
      <c r="O22" s="1303"/>
      <c r="P22" s="1303"/>
      <c r="Q22" s="1303"/>
      <c r="R22" s="487"/>
      <c r="S22" s="94" t="s">
        <v>15</v>
      </c>
      <c r="T22" s="488"/>
      <c r="U22" s="1305" t="str">
        <f>W9</f>
        <v>ＪＵＩ F.C.</v>
      </c>
      <c r="V22" s="1305"/>
      <c r="W22" s="1305"/>
      <c r="X22" s="1305"/>
      <c r="Y22" s="1306"/>
      <c r="Z22" s="1302" t="str">
        <f>W8</f>
        <v>SPAM</v>
      </c>
      <c r="AA22" s="1303"/>
      <c r="AB22" s="1303"/>
      <c r="AC22" s="1303"/>
      <c r="AD22" s="1304"/>
    </row>
    <row r="23" spans="1:32" ht="18" customHeight="1">
      <c r="A23" s="1238"/>
      <c r="B23" s="1204"/>
      <c r="C23" s="1205"/>
      <c r="D23" s="1298"/>
      <c r="E23" s="992"/>
      <c r="F23" s="993"/>
      <c r="G23" s="915" t="s">
        <v>20</v>
      </c>
      <c r="H23" s="915"/>
      <c r="I23" s="915"/>
      <c r="J23" s="916">
        <f>'8チーム'!J23:L23</f>
        <v>0.89583333333333404</v>
      </c>
      <c r="K23" s="917"/>
      <c r="L23" s="918"/>
      <c r="M23" s="1302" t="str">
        <f>W6</f>
        <v>Natural Face</v>
      </c>
      <c r="N23" s="1303"/>
      <c r="O23" s="1303"/>
      <c r="P23" s="1303"/>
      <c r="Q23" s="1303"/>
      <c r="R23" s="487"/>
      <c r="S23" s="94" t="s">
        <v>15</v>
      </c>
      <c r="T23" s="488"/>
      <c r="U23" s="1305" t="str">
        <f>W9</f>
        <v>ＪＵＩ F.C.</v>
      </c>
      <c r="V23" s="1305"/>
      <c r="W23" s="1305"/>
      <c r="X23" s="1305"/>
      <c r="Y23" s="1306"/>
      <c r="Z23" s="1302" t="str">
        <f>W7</f>
        <v>長尾FC</v>
      </c>
      <c r="AA23" s="1303"/>
      <c r="AB23" s="1303"/>
      <c r="AC23" s="1303"/>
      <c r="AD23" s="1304"/>
    </row>
    <row r="24" spans="1:32" ht="18" customHeight="1">
      <c r="A24" s="1238"/>
      <c r="B24" s="1204"/>
      <c r="C24" s="1205"/>
      <c r="D24" s="1299"/>
      <c r="E24" s="1300"/>
      <c r="F24" s="1301"/>
      <c r="G24" s="915" t="s">
        <v>21</v>
      </c>
      <c r="H24" s="915"/>
      <c r="I24" s="915"/>
      <c r="J24" s="916">
        <f>'8チーム'!J24:L24</f>
        <v>0.90625</v>
      </c>
      <c r="K24" s="917"/>
      <c r="L24" s="918"/>
      <c r="M24" s="1302" t="str">
        <f>W7</f>
        <v>長尾FC</v>
      </c>
      <c r="N24" s="1303"/>
      <c r="O24" s="1303"/>
      <c r="P24" s="1303"/>
      <c r="Q24" s="1303"/>
      <c r="R24" s="487"/>
      <c r="S24" s="94" t="s">
        <v>15</v>
      </c>
      <c r="T24" s="488"/>
      <c r="U24" s="1305" t="str">
        <f>W8</f>
        <v>SPAM</v>
      </c>
      <c r="V24" s="1305"/>
      <c r="W24" s="1305"/>
      <c r="X24" s="1305"/>
      <c r="Y24" s="1306"/>
      <c r="Z24" s="1302" t="str">
        <f>W6</f>
        <v>Natural Face</v>
      </c>
      <c r="AA24" s="1303"/>
      <c r="AB24" s="1303"/>
      <c r="AC24" s="1303"/>
      <c r="AD24" s="1304"/>
    </row>
    <row r="25" spans="1:32" ht="7.5" customHeight="1">
      <c r="C25" s="166"/>
      <c r="D25" s="166"/>
      <c r="E25" s="166"/>
      <c r="F25" s="166"/>
      <c r="G25" s="166"/>
      <c r="H25" s="166"/>
      <c r="I25" s="166"/>
      <c r="J25" s="16"/>
      <c r="K25" s="16"/>
      <c r="L25" s="16"/>
      <c r="M25" s="17"/>
      <c r="N25" s="17"/>
      <c r="O25" s="17"/>
      <c r="P25" s="17"/>
      <c r="Q25" s="19"/>
      <c r="R25" s="16"/>
      <c r="S25" s="16"/>
      <c r="T25" s="16"/>
      <c r="U25" s="16"/>
      <c r="V25" s="18"/>
      <c r="W25" s="18"/>
      <c r="X25" s="18"/>
      <c r="Y25" s="17"/>
      <c r="Z25" s="17"/>
      <c r="AA25" s="17"/>
      <c r="AB25" s="166"/>
      <c r="AC25" s="166"/>
      <c r="AD25" s="166"/>
      <c r="AE25" s="167"/>
    </row>
    <row r="26" spans="1:32" ht="19.5" customHeight="1">
      <c r="A26" s="31" t="s">
        <v>42</v>
      </c>
      <c r="C26" s="167"/>
      <c r="D26" s="707"/>
      <c r="E26" s="707"/>
      <c r="F26" s="930"/>
      <c r="G26" s="930"/>
      <c r="H26" s="930"/>
      <c r="I26" s="930"/>
      <c r="J26" s="930"/>
      <c r="K26" s="930"/>
      <c r="L26" s="930"/>
      <c r="M26" s="167"/>
      <c r="N26" s="167"/>
      <c r="O26" s="167"/>
      <c r="P26" s="167"/>
      <c r="Q26" s="167"/>
      <c r="R26" s="167"/>
      <c r="S26" s="167"/>
      <c r="T26" s="167"/>
      <c r="U26" s="167"/>
      <c r="V26" s="167"/>
      <c r="W26" s="167"/>
      <c r="X26" s="167"/>
      <c r="Y26" s="167"/>
      <c r="Z26" s="167"/>
      <c r="AA26" s="167"/>
      <c r="AB26" s="167"/>
      <c r="AE26" s="167"/>
    </row>
    <row r="27" spans="1:32" ht="18" customHeight="1">
      <c r="A27" s="1186" t="s">
        <v>28</v>
      </c>
      <c r="B27" s="1187"/>
      <c r="C27" s="1187"/>
      <c r="D27" s="1187"/>
      <c r="E27" s="1188"/>
      <c r="F27" s="1186" t="str">
        <f>L6</f>
        <v>香川大学フットサル部</v>
      </c>
      <c r="G27" s="1187"/>
      <c r="H27" s="1188"/>
      <c r="I27" s="1186" t="str">
        <f>L7</f>
        <v>SHAMPOO＆RINSE</v>
      </c>
      <c r="J27" s="1187"/>
      <c r="K27" s="1188"/>
      <c r="L27" s="1186" t="str">
        <f>L8</f>
        <v>B to Be</v>
      </c>
      <c r="M27" s="1187"/>
      <c r="N27" s="1188"/>
      <c r="O27" s="1186" t="str">
        <f>L9</f>
        <v>FC Clan</v>
      </c>
      <c r="P27" s="1187"/>
      <c r="Q27" s="1188"/>
      <c r="R27" s="1186" t="s">
        <v>22</v>
      </c>
      <c r="S27" s="1187"/>
      <c r="T27" s="1188"/>
      <c r="U27" s="1186" t="s">
        <v>23</v>
      </c>
      <c r="V27" s="1187"/>
      <c r="W27" s="1188"/>
      <c r="X27" s="1186" t="s">
        <v>24</v>
      </c>
      <c r="Y27" s="1187"/>
      <c r="Z27" s="1188"/>
      <c r="AA27" s="1186" t="s">
        <v>25</v>
      </c>
      <c r="AB27" s="1187"/>
      <c r="AC27" s="1188"/>
      <c r="AD27" s="1186" t="s">
        <v>26</v>
      </c>
      <c r="AE27" s="1187"/>
      <c r="AF27" s="1188"/>
    </row>
    <row r="28" spans="1:32" ht="18" customHeight="1">
      <c r="A28" s="919" t="str">
        <f>L6</f>
        <v>香川大学フットサル部</v>
      </c>
      <c r="B28" s="920"/>
      <c r="C28" s="920"/>
      <c r="D28" s="920"/>
      <c r="E28" s="921"/>
      <c r="F28" s="1006"/>
      <c r="G28" s="1007"/>
      <c r="H28" s="1008"/>
      <c r="I28" s="939"/>
      <c r="J28" s="940"/>
      <c r="K28" s="941"/>
      <c r="L28" s="939"/>
      <c r="M28" s="940"/>
      <c r="N28" s="941"/>
      <c r="O28" s="939"/>
      <c r="P28" s="940"/>
      <c r="Q28" s="941"/>
      <c r="R28" s="942"/>
      <c r="S28" s="943"/>
      <c r="T28" s="944"/>
      <c r="U28" s="977"/>
      <c r="V28" s="943"/>
      <c r="W28" s="944"/>
      <c r="X28" s="977"/>
      <c r="Y28" s="943"/>
      <c r="Z28" s="944"/>
      <c r="AA28" s="1014"/>
      <c r="AB28" s="1189"/>
      <c r="AC28" s="1015"/>
      <c r="AD28" s="942"/>
      <c r="AE28" s="943"/>
      <c r="AF28" s="944"/>
    </row>
    <row r="29" spans="1:32" ht="18" customHeight="1">
      <c r="A29" s="919"/>
      <c r="B29" s="920"/>
      <c r="C29" s="920"/>
      <c r="D29" s="920"/>
      <c r="E29" s="921"/>
      <c r="F29" s="1009"/>
      <c r="G29" s="1010"/>
      <c r="H29" s="1011"/>
      <c r="I29" s="164"/>
      <c r="J29" s="395" t="s">
        <v>248</v>
      </c>
      <c r="K29" s="165"/>
      <c r="L29" s="164"/>
      <c r="M29" s="395" t="s">
        <v>248</v>
      </c>
      <c r="N29" s="165"/>
      <c r="O29" s="78"/>
      <c r="P29" s="395" t="s">
        <v>248</v>
      </c>
      <c r="Q29" s="80"/>
      <c r="R29" s="1225"/>
      <c r="S29" s="1226"/>
      <c r="T29" s="1227"/>
      <c r="U29" s="1225"/>
      <c r="V29" s="1226"/>
      <c r="W29" s="1227"/>
      <c r="X29" s="1225"/>
      <c r="Y29" s="1226"/>
      <c r="Z29" s="1227"/>
      <c r="AA29" s="1190"/>
      <c r="AB29" s="1191"/>
      <c r="AC29" s="1192"/>
      <c r="AD29" s="1225"/>
      <c r="AE29" s="1226"/>
      <c r="AF29" s="1227"/>
    </row>
    <row r="30" spans="1:32" ht="18" customHeight="1">
      <c r="A30" s="919" t="str">
        <f>L7</f>
        <v>SHAMPOO＆RINSE</v>
      </c>
      <c r="B30" s="920"/>
      <c r="C30" s="920"/>
      <c r="D30" s="920"/>
      <c r="E30" s="921"/>
      <c r="F30" s="939"/>
      <c r="G30" s="940"/>
      <c r="H30" s="941"/>
      <c r="I30" s="1006"/>
      <c r="J30" s="1007"/>
      <c r="K30" s="1008"/>
      <c r="L30" s="939"/>
      <c r="M30" s="940"/>
      <c r="N30" s="941"/>
      <c r="O30" s="939"/>
      <c r="P30" s="940"/>
      <c r="Q30" s="941"/>
      <c r="R30" s="942"/>
      <c r="S30" s="943"/>
      <c r="T30" s="944"/>
      <c r="U30" s="977"/>
      <c r="V30" s="943"/>
      <c r="W30" s="944"/>
      <c r="X30" s="977"/>
      <c r="Y30" s="943"/>
      <c r="Z30" s="944"/>
      <c r="AA30" s="1014"/>
      <c r="AB30" s="1189"/>
      <c r="AC30" s="1015"/>
      <c r="AD30" s="942"/>
      <c r="AE30" s="943"/>
      <c r="AF30" s="944"/>
    </row>
    <row r="31" spans="1:32" ht="18" customHeight="1">
      <c r="A31" s="919"/>
      <c r="B31" s="920"/>
      <c r="C31" s="920"/>
      <c r="D31" s="920"/>
      <c r="E31" s="921"/>
      <c r="F31" s="480"/>
      <c r="G31" s="481" t="s">
        <v>248</v>
      </c>
      <c r="H31" s="482"/>
      <c r="I31" s="1009"/>
      <c r="J31" s="1010"/>
      <c r="K31" s="1011"/>
      <c r="L31" s="81"/>
      <c r="M31" s="395" t="s">
        <v>248</v>
      </c>
      <c r="N31" s="82"/>
      <c r="O31" s="78"/>
      <c r="P31" s="395" t="s">
        <v>248</v>
      </c>
      <c r="Q31" s="80"/>
      <c r="R31" s="1225"/>
      <c r="S31" s="1226"/>
      <c r="T31" s="1227"/>
      <c r="U31" s="1225"/>
      <c r="V31" s="1226"/>
      <c r="W31" s="1227"/>
      <c r="X31" s="1225"/>
      <c r="Y31" s="1226"/>
      <c r="Z31" s="1227"/>
      <c r="AA31" s="1190"/>
      <c r="AB31" s="1191"/>
      <c r="AC31" s="1192"/>
      <c r="AD31" s="1225"/>
      <c r="AE31" s="1226"/>
      <c r="AF31" s="1227"/>
    </row>
    <row r="32" spans="1:32" ht="18" customHeight="1">
      <c r="A32" s="919" t="str">
        <f>L8</f>
        <v>B to Be</v>
      </c>
      <c r="B32" s="920"/>
      <c r="C32" s="920"/>
      <c r="D32" s="920"/>
      <c r="E32" s="921"/>
      <c r="F32" s="939"/>
      <c r="G32" s="940"/>
      <c r="H32" s="941"/>
      <c r="I32" s="939"/>
      <c r="J32" s="940"/>
      <c r="K32" s="941"/>
      <c r="L32" s="1006"/>
      <c r="M32" s="1007"/>
      <c r="N32" s="1008"/>
      <c r="O32" s="939"/>
      <c r="P32" s="940"/>
      <c r="Q32" s="941"/>
      <c r="R32" s="942"/>
      <c r="S32" s="943"/>
      <c r="T32" s="944"/>
      <c r="U32" s="977"/>
      <c r="V32" s="943"/>
      <c r="W32" s="944"/>
      <c r="X32" s="977"/>
      <c r="Y32" s="943"/>
      <c r="Z32" s="944"/>
      <c r="AA32" s="1014"/>
      <c r="AB32" s="1189"/>
      <c r="AC32" s="1015"/>
      <c r="AD32" s="942"/>
      <c r="AE32" s="943"/>
      <c r="AF32" s="944"/>
    </row>
    <row r="33" spans="1:32" ht="18" customHeight="1">
      <c r="A33" s="919"/>
      <c r="B33" s="920"/>
      <c r="C33" s="920"/>
      <c r="D33" s="920"/>
      <c r="E33" s="921"/>
      <c r="F33" s="83"/>
      <c r="G33" s="395" t="s">
        <v>248</v>
      </c>
      <c r="H33" s="85"/>
      <c r="I33" s="83"/>
      <c r="J33" s="395" t="s">
        <v>248</v>
      </c>
      <c r="K33" s="85"/>
      <c r="L33" s="1009"/>
      <c r="M33" s="1010"/>
      <c r="N33" s="1011"/>
      <c r="O33" s="86"/>
      <c r="P33" s="395" t="s">
        <v>248</v>
      </c>
      <c r="Q33" s="86"/>
      <c r="R33" s="1225"/>
      <c r="S33" s="1226"/>
      <c r="T33" s="1227"/>
      <c r="U33" s="1225"/>
      <c r="V33" s="1226"/>
      <c r="W33" s="1227"/>
      <c r="X33" s="1225"/>
      <c r="Y33" s="1226"/>
      <c r="Z33" s="1227"/>
      <c r="AA33" s="1190"/>
      <c r="AB33" s="1191"/>
      <c r="AC33" s="1192"/>
      <c r="AD33" s="1225"/>
      <c r="AE33" s="1226"/>
      <c r="AF33" s="1227"/>
    </row>
    <row r="34" spans="1:32" ht="18" customHeight="1">
      <c r="A34" s="919" t="str">
        <f>L9</f>
        <v>FC Clan</v>
      </c>
      <c r="B34" s="920"/>
      <c r="C34" s="920"/>
      <c r="D34" s="920"/>
      <c r="E34" s="921"/>
      <c r="F34" s="939"/>
      <c r="G34" s="940"/>
      <c r="H34" s="941"/>
      <c r="I34" s="939"/>
      <c r="J34" s="940"/>
      <c r="K34" s="941"/>
      <c r="L34" s="939"/>
      <c r="M34" s="940"/>
      <c r="N34" s="941"/>
      <c r="O34" s="1006"/>
      <c r="P34" s="1007"/>
      <c r="Q34" s="1008"/>
      <c r="R34" s="942"/>
      <c r="S34" s="943"/>
      <c r="T34" s="944"/>
      <c r="U34" s="977"/>
      <c r="V34" s="943"/>
      <c r="W34" s="944"/>
      <c r="X34" s="977"/>
      <c r="Y34" s="943"/>
      <c r="Z34" s="944"/>
      <c r="AA34" s="1014"/>
      <c r="AB34" s="1189"/>
      <c r="AC34" s="1015"/>
      <c r="AD34" s="942"/>
      <c r="AE34" s="943"/>
      <c r="AF34" s="944"/>
    </row>
    <row r="35" spans="1:32" ht="18" customHeight="1">
      <c r="A35" s="919"/>
      <c r="B35" s="920"/>
      <c r="C35" s="920"/>
      <c r="D35" s="920"/>
      <c r="E35" s="921"/>
      <c r="F35" s="81"/>
      <c r="G35" s="395" t="s">
        <v>248</v>
      </c>
      <c r="H35" s="82"/>
      <c r="I35" s="81"/>
      <c r="J35" s="395" t="s">
        <v>248</v>
      </c>
      <c r="K35" s="82"/>
      <c r="L35" s="81"/>
      <c r="M35" s="395" t="s">
        <v>248</v>
      </c>
      <c r="N35" s="82"/>
      <c r="O35" s="1009"/>
      <c r="P35" s="1010"/>
      <c r="Q35" s="1011"/>
      <c r="R35" s="1225"/>
      <c r="S35" s="1226"/>
      <c r="T35" s="1227"/>
      <c r="U35" s="1225"/>
      <c r="V35" s="1226"/>
      <c r="W35" s="1227"/>
      <c r="X35" s="1225"/>
      <c r="Y35" s="1226"/>
      <c r="Z35" s="1227"/>
      <c r="AA35" s="1190"/>
      <c r="AB35" s="1191"/>
      <c r="AC35" s="1192"/>
      <c r="AD35" s="1225"/>
      <c r="AE35" s="1226"/>
      <c r="AF35" s="1227"/>
    </row>
    <row r="36" spans="1:32" ht="7.5" customHeight="1">
      <c r="C36" s="166"/>
      <c r="D36" s="1242"/>
      <c r="E36" s="1242"/>
      <c r="F36" s="1242"/>
      <c r="G36" s="18"/>
      <c r="H36" s="166"/>
      <c r="I36" s="18"/>
      <c r="J36" s="18"/>
      <c r="K36" s="166"/>
      <c r="L36" s="18"/>
      <c r="M36" s="166"/>
      <c r="N36" s="166"/>
      <c r="O36" s="166"/>
      <c r="P36" s="166"/>
      <c r="Q36" s="166"/>
      <c r="R36" s="166"/>
      <c r="S36" s="166"/>
      <c r="T36" s="166"/>
      <c r="U36" s="166"/>
      <c r="V36" s="166"/>
      <c r="W36" s="166"/>
      <c r="X36" s="166"/>
      <c r="Y36" s="17"/>
      <c r="Z36" s="17"/>
      <c r="AA36" s="17"/>
      <c r="AB36" s="166"/>
      <c r="AC36" s="166"/>
      <c r="AD36" s="166"/>
    </row>
    <row r="37" spans="1:32" ht="18" customHeight="1">
      <c r="A37" s="1238" t="s">
        <v>29</v>
      </c>
      <c r="B37" s="1204"/>
      <c r="C37" s="1204"/>
      <c r="D37" s="1204"/>
      <c r="E37" s="1205"/>
      <c r="F37" s="1238" t="str">
        <f>W6</f>
        <v>Natural Face</v>
      </c>
      <c r="G37" s="1204"/>
      <c r="H37" s="1205"/>
      <c r="I37" s="1238" t="str">
        <f>W7</f>
        <v>長尾FC</v>
      </c>
      <c r="J37" s="1204"/>
      <c r="K37" s="1205"/>
      <c r="L37" s="1238" t="str">
        <f>W8</f>
        <v>SPAM</v>
      </c>
      <c r="M37" s="1204"/>
      <c r="N37" s="1205"/>
      <c r="O37" s="1238" t="str">
        <f>W9</f>
        <v>ＪＵＩ F.C.</v>
      </c>
      <c r="P37" s="1204"/>
      <c r="Q37" s="1205"/>
      <c r="R37" s="1238" t="s">
        <v>22</v>
      </c>
      <c r="S37" s="1204"/>
      <c r="T37" s="1205"/>
      <c r="U37" s="1238" t="s">
        <v>23</v>
      </c>
      <c r="V37" s="1204"/>
      <c r="W37" s="1205"/>
      <c r="X37" s="1238" t="s">
        <v>24</v>
      </c>
      <c r="Y37" s="1204"/>
      <c r="Z37" s="1205"/>
      <c r="AA37" s="1238" t="s">
        <v>25</v>
      </c>
      <c r="AB37" s="1204"/>
      <c r="AC37" s="1205"/>
      <c r="AD37" s="1238" t="s">
        <v>26</v>
      </c>
      <c r="AE37" s="1204"/>
      <c r="AF37" s="1205"/>
    </row>
    <row r="38" spans="1:32" ht="18" customHeight="1">
      <c r="A38" s="919" t="str">
        <f>W6</f>
        <v>Natural Face</v>
      </c>
      <c r="B38" s="920"/>
      <c r="C38" s="920"/>
      <c r="D38" s="920"/>
      <c r="E38" s="921"/>
      <c r="F38" s="1006"/>
      <c r="G38" s="1007"/>
      <c r="H38" s="1008"/>
      <c r="I38" s="939"/>
      <c r="J38" s="940"/>
      <c r="K38" s="941"/>
      <c r="L38" s="939"/>
      <c r="M38" s="940"/>
      <c r="N38" s="941"/>
      <c r="O38" s="939"/>
      <c r="P38" s="940"/>
      <c r="Q38" s="941"/>
      <c r="R38" s="942"/>
      <c r="S38" s="943"/>
      <c r="T38" s="944"/>
      <c r="U38" s="977"/>
      <c r="V38" s="943"/>
      <c r="W38" s="944"/>
      <c r="X38" s="977"/>
      <c r="Y38" s="943"/>
      <c r="Z38" s="944"/>
      <c r="AA38" s="1014"/>
      <c r="AB38" s="1189"/>
      <c r="AC38" s="1015"/>
      <c r="AD38" s="942"/>
      <c r="AE38" s="943"/>
      <c r="AF38" s="944"/>
    </row>
    <row r="39" spans="1:32" ht="18" customHeight="1">
      <c r="A39" s="919"/>
      <c r="B39" s="920"/>
      <c r="C39" s="920"/>
      <c r="D39" s="920"/>
      <c r="E39" s="921"/>
      <c r="F39" s="1009"/>
      <c r="G39" s="1010"/>
      <c r="H39" s="1011"/>
      <c r="I39" s="81"/>
      <c r="J39" s="395" t="s">
        <v>248</v>
      </c>
      <c r="K39" s="82"/>
      <c r="L39" s="81"/>
      <c r="M39" s="395" t="s">
        <v>248</v>
      </c>
      <c r="N39" s="82"/>
      <c r="O39" s="78"/>
      <c r="P39" s="395" t="s">
        <v>248</v>
      </c>
      <c r="Q39" s="80"/>
      <c r="R39" s="1225"/>
      <c r="S39" s="1226"/>
      <c r="T39" s="1227"/>
      <c r="U39" s="1225"/>
      <c r="V39" s="1226"/>
      <c r="W39" s="1227"/>
      <c r="X39" s="1225"/>
      <c r="Y39" s="1226"/>
      <c r="Z39" s="1227"/>
      <c r="AA39" s="1190"/>
      <c r="AB39" s="1191"/>
      <c r="AC39" s="1192"/>
      <c r="AD39" s="1225"/>
      <c r="AE39" s="1226"/>
      <c r="AF39" s="1227"/>
    </row>
    <row r="40" spans="1:32" ht="18" customHeight="1">
      <c r="A40" s="919" t="str">
        <f>W7</f>
        <v>長尾FC</v>
      </c>
      <c r="B40" s="920"/>
      <c r="C40" s="920"/>
      <c r="D40" s="920"/>
      <c r="E40" s="921"/>
      <c r="F40" s="939"/>
      <c r="G40" s="940"/>
      <c r="H40" s="941"/>
      <c r="I40" s="1006"/>
      <c r="J40" s="1007"/>
      <c r="K40" s="1008"/>
      <c r="L40" s="939"/>
      <c r="M40" s="940"/>
      <c r="N40" s="941"/>
      <c r="O40" s="939"/>
      <c r="P40" s="940"/>
      <c r="Q40" s="941"/>
      <c r="R40" s="942"/>
      <c r="S40" s="943"/>
      <c r="T40" s="944"/>
      <c r="U40" s="977"/>
      <c r="V40" s="943"/>
      <c r="W40" s="944"/>
      <c r="X40" s="977"/>
      <c r="Y40" s="943"/>
      <c r="Z40" s="944"/>
      <c r="AA40" s="1014"/>
      <c r="AB40" s="1189"/>
      <c r="AC40" s="1015"/>
      <c r="AD40" s="942"/>
      <c r="AE40" s="943"/>
      <c r="AF40" s="944"/>
    </row>
    <row r="41" spans="1:32" ht="18" customHeight="1">
      <c r="A41" s="919"/>
      <c r="B41" s="920"/>
      <c r="C41" s="920"/>
      <c r="D41" s="920"/>
      <c r="E41" s="921"/>
      <c r="F41" s="78"/>
      <c r="G41" s="395" t="s">
        <v>248</v>
      </c>
      <c r="H41" s="80"/>
      <c r="I41" s="1009"/>
      <c r="J41" s="1010"/>
      <c r="K41" s="1011"/>
      <c r="L41" s="81"/>
      <c r="M41" s="395" t="s">
        <v>248</v>
      </c>
      <c r="N41" s="82"/>
      <c r="O41" s="78"/>
      <c r="P41" s="395" t="s">
        <v>248</v>
      </c>
      <c r="Q41" s="80"/>
      <c r="R41" s="1225"/>
      <c r="S41" s="1226"/>
      <c r="T41" s="1227"/>
      <c r="U41" s="1225"/>
      <c r="V41" s="1226"/>
      <c r="W41" s="1227"/>
      <c r="X41" s="1225"/>
      <c r="Y41" s="1226"/>
      <c r="Z41" s="1227"/>
      <c r="AA41" s="1190"/>
      <c r="AB41" s="1191"/>
      <c r="AC41" s="1192"/>
      <c r="AD41" s="1225"/>
      <c r="AE41" s="1226"/>
      <c r="AF41" s="1227"/>
    </row>
    <row r="42" spans="1:32" ht="18" customHeight="1">
      <c r="A42" s="919" t="str">
        <f>W8</f>
        <v>SPAM</v>
      </c>
      <c r="B42" s="920"/>
      <c r="C42" s="920"/>
      <c r="D42" s="920"/>
      <c r="E42" s="921"/>
      <c r="F42" s="939"/>
      <c r="G42" s="940"/>
      <c r="H42" s="941"/>
      <c r="I42" s="939"/>
      <c r="J42" s="940"/>
      <c r="K42" s="941"/>
      <c r="L42" s="1006"/>
      <c r="M42" s="1007"/>
      <c r="N42" s="1008"/>
      <c r="O42" s="939"/>
      <c r="P42" s="940"/>
      <c r="Q42" s="941"/>
      <c r="R42" s="942"/>
      <c r="S42" s="943"/>
      <c r="T42" s="944"/>
      <c r="U42" s="977"/>
      <c r="V42" s="943"/>
      <c r="W42" s="944"/>
      <c r="X42" s="977"/>
      <c r="Y42" s="943"/>
      <c r="Z42" s="944"/>
      <c r="AA42" s="1014"/>
      <c r="AB42" s="1189"/>
      <c r="AC42" s="1015"/>
      <c r="AD42" s="942"/>
      <c r="AE42" s="943"/>
      <c r="AF42" s="944"/>
    </row>
    <row r="43" spans="1:32" ht="18" customHeight="1">
      <c r="A43" s="919"/>
      <c r="B43" s="920"/>
      <c r="C43" s="920"/>
      <c r="D43" s="920"/>
      <c r="E43" s="921"/>
      <c r="F43" s="83"/>
      <c r="G43" s="395" t="s">
        <v>248</v>
      </c>
      <c r="H43" s="85"/>
      <c r="I43" s="83"/>
      <c r="J43" s="395" t="s">
        <v>248</v>
      </c>
      <c r="K43" s="85"/>
      <c r="L43" s="1009"/>
      <c r="M43" s="1010"/>
      <c r="N43" s="1011"/>
      <c r="O43" s="86"/>
      <c r="P43" s="395" t="s">
        <v>248</v>
      </c>
      <c r="Q43" s="86"/>
      <c r="R43" s="1225"/>
      <c r="S43" s="1226"/>
      <c r="T43" s="1227"/>
      <c r="U43" s="1225"/>
      <c r="V43" s="1226"/>
      <c r="W43" s="1227"/>
      <c r="X43" s="1225"/>
      <c r="Y43" s="1226"/>
      <c r="Z43" s="1227"/>
      <c r="AA43" s="1190"/>
      <c r="AB43" s="1191"/>
      <c r="AC43" s="1192"/>
      <c r="AD43" s="1225"/>
      <c r="AE43" s="1226"/>
      <c r="AF43" s="1227"/>
    </row>
    <row r="44" spans="1:32" ht="18" customHeight="1">
      <c r="A44" s="919" t="str">
        <f>W9</f>
        <v>ＪＵＩ F.C.</v>
      </c>
      <c r="B44" s="920"/>
      <c r="C44" s="920"/>
      <c r="D44" s="920"/>
      <c r="E44" s="921"/>
      <c r="F44" s="939"/>
      <c r="G44" s="940"/>
      <c r="H44" s="941"/>
      <c r="I44" s="939"/>
      <c r="J44" s="940"/>
      <c r="K44" s="941"/>
      <c r="L44" s="939"/>
      <c r="M44" s="940"/>
      <c r="N44" s="941"/>
      <c r="O44" s="1006"/>
      <c r="P44" s="1007"/>
      <c r="Q44" s="1008"/>
      <c r="R44" s="942"/>
      <c r="S44" s="943"/>
      <c r="T44" s="944"/>
      <c r="U44" s="977"/>
      <c r="V44" s="943"/>
      <c r="W44" s="944"/>
      <c r="X44" s="977"/>
      <c r="Y44" s="943"/>
      <c r="Z44" s="944"/>
      <c r="AA44" s="1014"/>
      <c r="AB44" s="1189"/>
      <c r="AC44" s="1015"/>
      <c r="AD44" s="942"/>
      <c r="AE44" s="943"/>
      <c r="AF44" s="944"/>
    </row>
    <row r="45" spans="1:32" ht="18" customHeight="1">
      <c r="A45" s="919"/>
      <c r="B45" s="920"/>
      <c r="C45" s="920"/>
      <c r="D45" s="920"/>
      <c r="E45" s="921"/>
      <c r="F45" s="81"/>
      <c r="G45" s="395" t="s">
        <v>248</v>
      </c>
      <c r="H45" s="82"/>
      <c r="I45" s="81"/>
      <c r="J45" s="395" t="s">
        <v>248</v>
      </c>
      <c r="K45" s="82"/>
      <c r="L45" s="81"/>
      <c r="M45" s="395" t="s">
        <v>248</v>
      </c>
      <c r="N45" s="82"/>
      <c r="O45" s="1009"/>
      <c r="P45" s="1010"/>
      <c r="Q45" s="1011"/>
      <c r="R45" s="1225"/>
      <c r="S45" s="1226"/>
      <c r="T45" s="1227"/>
      <c r="U45" s="1225"/>
      <c r="V45" s="1226"/>
      <c r="W45" s="1227"/>
      <c r="X45" s="1225"/>
      <c r="Y45" s="1226"/>
      <c r="Z45" s="1227"/>
      <c r="AA45" s="1190"/>
      <c r="AB45" s="1191"/>
      <c r="AC45" s="1192"/>
      <c r="AD45" s="1225"/>
      <c r="AE45" s="1226"/>
      <c r="AF45" s="1227"/>
    </row>
    <row r="46" spans="1:32" ht="14.25" customHeight="1">
      <c r="A46" s="166"/>
      <c r="B46" s="166"/>
      <c r="C46" s="166"/>
      <c r="D46" s="166"/>
      <c r="E46" s="166"/>
      <c r="F46" s="18"/>
      <c r="G46" s="166"/>
      <c r="H46" s="18"/>
      <c r="I46" s="18"/>
      <c r="J46" s="166"/>
      <c r="K46" s="18"/>
      <c r="L46" s="18"/>
      <c r="M46" s="166"/>
      <c r="N46" s="18"/>
      <c r="O46" s="166"/>
      <c r="P46" s="166"/>
      <c r="Q46" s="166"/>
      <c r="R46" s="166"/>
      <c r="S46" s="166"/>
      <c r="T46" s="166"/>
      <c r="U46" s="166"/>
      <c r="V46" s="166"/>
      <c r="W46" s="166"/>
      <c r="X46" s="166"/>
      <c r="Y46" s="166"/>
      <c r="Z46" s="166"/>
      <c r="AA46" s="17"/>
      <c r="AB46" s="17"/>
      <c r="AC46" s="17"/>
      <c r="AD46" s="166"/>
      <c r="AE46" s="166"/>
      <c r="AF46" s="166"/>
    </row>
    <row r="47" spans="1:32" ht="21" customHeight="1">
      <c r="A47" s="477" t="s">
        <v>311</v>
      </c>
      <c r="B47" s="166"/>
      <c r="C47" s="166"/>
      <c r="D47" s="166"/>
      <c r="E47" s="166"/>
      <c r="F47" s="18"/>
      <c r="G47" s="163" t="str">
        <f>'8チーム'!G47</f>
        <v>7 - 1 - 7分　（ランニングタイム・タイムアウト無）</v>
      </c>
      <c r="H47" s="18"/>
      <c r="I47" s="18"/>
      <c r="J47" s="166"/>
      <c r="K47" s="18"/>
      <c r="L47" s="18"/>
      <c r="M47" s="166"/>
      <c r="N47" s="18"/>
      <c r="O47" s="166"/>
      <c r="P47" s="166"/>
      <c r="Q47" s="166"/>
      <c r="R47" s="166"/>
      <c r="S47" s="166"/>
      <c r="T47" s="166"/>
      <c r="U47" s="166"/>
      <c r="V47" s="166"/>
      <c r="W47" s="166"/>
      <c r="X47" s="166"/>
      <c r="Y47" s="166"/>
      <c r="Z47" s="166"/>
      <c r="AA47" s="17"/>
      <c r="AB47" s="17"/>
      <c r="AC47" s="17"/>
      <c r="AD47" s="166"/>
      <c r="AE47" s="166"/>
      <c r="AF47" s="166"/>
    </row>
    <row r="48" spans="1:32" ht="18" customHeight="1">
      <c r="A48" s="1243"/>
      <c r="B48" s="1244"/>
      <c r="C48" s="1245"/>
      <c r="D48" s="557" t="s">
        <v>34</v>
      </c>
      <c r="E48" s="557"/>
      <c r="F48" s="557"/>
      <c r="G48" s="557"/>
      <c r="H48" s="557"/>
      <c r="I48" s="557"/>
      <c r="J48" s="1243" t="s">
        <v>11</v>
      </c>
      <c r="K48" s="1244"/>
      <c r="L48" s="1245"/>
      <c r="M48" s="1243" t="s">
        <v>12</v>
      </c>
      <c r="N48" s="1244"/>
      <c r="O48" s="1244"/>
      <c r="P48" s="1244"/>
      <c r="Q48" s="1244"/>
      <c r="R48" s="1244"/>
      <c r="S48" s="1244"/>
      <c r="T48" s="1244"/>
      <c r="U48" s="1244"/>
      <c r="V48" s="1244"/>
      <c r="W48" s="1244"/>
      <c r="X48" s="1244"/>
      <c r="Y48" s="1245"/>
      <c r="Z48" s="1243" t="s">
        <v>13</v>
      </c>
      <c r="AA48" s="1244"/>
      <c r="AB48" s="1244"/>
      <c r="AC48" s="1244"/>
      <c r="AD48" s="1245"/>
    </row>
    <row r="49" spans="1:32" ht="18" customHeight="1">
      <c r="A49" s="1249" t="s">
        <v>31</v>
      </c>
      <c r="B49" s="776"/>
      <c r="C49" s="777"/>
      <c r="D49" s="557" t="s">
        <v>27</v>
      </c>
      <c r="E49" s="557"/>
      <c r="F49" s="557"/>
      <c r="G49" s="557" t="s">
        <v>37</v>
      </c>
      <c r="H49" s="557"/>
      <c r="I49" s="557"/>
      <c r="J49" s="612">
        <f>'8チーム'!J49:L49</f>
        <v>0.92708333333333337</v>
      </c>
      <c r="K49" s="612"/>
      <c r="L49" s="612"/>
      <c r="M49" s="1307" t="s">
        <v>271</v>
      </c>
      <c r="N49" s="1308"/>
      <c r="O49" s="1308"/>
      <c r="P49" s="1308"/>
      <c r="Q49" s="1308"/>
      <c r="R49" s="14"/>
      <c r="S49" s="14" t="s">
        <v>15</v>
      </c>
      <c r="T49" s="14"/>
      <c r="U49" s="1309" t="s">
        <v>270</v>
      </c>
      <c r="V49" s="1309"/>
      <c r="W49" s="1309"/>
      <c r="X49" s="1309"/>
      <c r="Y49" s="1310"/>
      <c r="Z49" s="1307" t="s">
        <v>308</v>
      </c>
      <c r="AA49" s="1308"/>
      <c r="AB49" s="1308"/>
      <c r="AC49" s="1308"/>
      <c r="AD49" s="1311"/>
    </row>
    <row r="50" spans="1:32" ht="18" customHeight="1">
      <c r="A50" s="1250"/>
      <c r="B50" s="1251"/>
      <c r="C50" s="1252"/>
      <c r="D50" s="557" t="s">
        <v>30</v>
      </c>
      <c r="E50" s="557"/>
      <c r="F50" s="557"/>
      <c r="G50" s="557" t="s">
        <v>38</v>
      </c>
      <c r="H50" s="557"/>
      <c r="I50" s="557"/>
      <c r="J50" s="612">
        <f>'8チーム'!J50:L50</f>
        <v>0.92708333333333337</v>
      </c>
      <c r="K50" s="612"/>
      <c r="L50" s="612"/>
      <c r="M50" s="1307" t="s">
        <v>265</v>
      </c>
      <c r="N50" s="1308"/>
      <c r="O50" s="1308"/>
      <c r="P50" s="1308"/>
      <c r="Q50" s="1308"/>
      <c r="R50" s="14"/>
      <c r="S50" s="14" t="s">
        <v>15</v>
      </c>
      <c r="T50" s="14"/>
      <c r="U50" s="1309" t="s">
        <v>264</v>
      </c>
      <c r="V50" s="1309"/>
      <c r="W50" s="1309"/>
      <c r="X50" s="1309"/>
      <c r="Y50" s="1310"/>
      <c r="Z50" s="1307" t="s">
        <v>309</v>
      </c>
      <c r="AA50" s="1308"/>
      <c r="AB50" s="1308"/>
      <c r="AC50" s="1308"/>
      <c r="AD50" s="1311"/>
    </row>
    <row r="51" spans="1:32" ht="18" customHeight="1">
      <c r="A51" s="1250"/>
      <c r="B51" s="1251"/>
      <c r="C51" s="1252"/>
      <c r="D51" s="557" t="s">
        <v>27</v>
      </c>
      <c r="E51" s="557"/>
      <c r="F51" s="557"/>
      <c r="G51" s="557" t="s">
        <v>73</v>
      </c>
      <c r="H51" s="557"/>
      <c r="I51" s="557"/>
      <c r="J51" s="612">
        <f>'8チーム'!J51:L51</f>
        <v>0.94097222222222221</v>
      </c>
      <c r="K51" s="612"/>
      <c r="L51" s="612"/>
      <c r="M51" s="1307" t="s">
        <v>92</v>
      </c>
      <c r="N51" s="1308"/>
      <c r="O51" s="1308"/>
      <c r="P51" s="1308"/>
      <c r="Q51" s="1308"/>
      <c r="R51" s="14"/>
      <c r="S51" s="14" t="s">
        <v>15</v>
      </c>
      <c r="T51" s="14"/>
      <c r="U51" s="1309" t="s">
        <v>93</v>
      </c>
      <c r="V51" s="1309"/>
      <c r="W51" s="1309"/>
      <c r="X51" s="1309"/>
      <c r="Y51" s="1310"/>
      <c r="Z51" s="1307" t="s">
        <v>70</v>
      </c>
      <c r="AA51" s="1308"/>
      <c r="AB51" s="1308"/>
      <c r="AC51" s="1308"/>
      <c r="AD51" s="1311"/>
    </row>
    <row r="52" spans="1:32" ht="18" customHeight="1">
      <c r="A52" s="1250"/>
      <c r="B52" s="1251"/>
      <c r="C52" s="1252"/>
      <c r="D52" s="557" t="s">
        <v>30</v>
      </c>
      <c r="E52" s="557"/>
      <c r="F52" s="557"/>
      <c r="G52" s="557" t="s">
        <v>74</v>
      </c>
      <c r="H52" s="557"/>
      <c r="I52" s="557"/>
      <c r="J52" s="612">
        <f>'8チーム'!J52:L52</f>
        <v>0.94097222222222221</v>
      </c>
      <c r="K52" s="612"/>
      <c r="L52" s="612"/>
      <c r="M52" s="1307" t="s">
        <v>309</v>
      </c>
      <c r="N52" s="1308"/>
      <c r="O52" s="1308"/>
      <c r="P52" s="1308"/>
      <c r="Q52" s="1308"/>
      <c r="R52" s="14"/>
      <c r="S52" s="14" t="s">
        <v>15</v>
      </c>
      <c r="T52" s="14"/>
      <c r="U52" s="1309" t="s">
        <v>308</v>
      </c>
      <c r="V52" s="1309"/>
      <c r="W52" s="1309"/>
      <c r="X52" s="1309"/>
      <c r="Y52" s="1310"/>
      <c r="Z52" s="1307" t="s">
        <v>71</v>
      </c>
      <c r="AA52" s="1308"/>
      <c r="AB52" s="1308"/>
      <c r="AC52" s="1308"/>
      <c r="AD52" s="1311"/>
    </row>
    <row r="53" spans="1:32" ht="18" customHeight="1">
      <c r="A53" s="1253"/>
      <c r="B53" s="779"/>
      <c r="C53" s="780"/>
      <c r="D53" s="557" t="s">
        <v>27</v>
      </c>
      <c r="E53" s="557"/>
      <c r="F53" s="557"/>
      <c r="G53" s="557" t="s">
        <v>33</v>
      </c>
      <c r="H53" s="557"/>
      <c r="I53" s="557"/>
      <c r="J53" s="612">
        <f>'8チーム'!J53:L53</f>
        <v>0.95833333333333337</v>
      </c>
      <c r="K53" s="612"/>
      <c r="L53" s="612"/>
      <c r="M53" s="1336" t="s">
        <v>35</v>
      </c>
      <c r="N53" s="1337"/>
      <c r="O53" s="1337"/>
      <c r="P53" s="1337"/>
      <c r="Q53" s="1337"/>
      <c r="R53" s="14"/>
      <c r="S53" s="14" t="s">
        <v>15</v>
      </c>
      <c r="T53" s="14"/>
      <c r="U53" s="1338" t="s">
        <v>36</v>
      </c>
      <c r="V53" s="1338"/>
      <c r="W53" s="1338"/>
      <c r="X53" s="1338"/>
      <c r="Y53" s="1339"/>
      <c r="Z53" s="1312" t="s">
        <v>72</v>
      </c>
      <c r="AA53" s="1313"/>
      <c r="AB53" s="1313"/>
      <c r="AC53" s="1313"/>
      <c r="AD53" s="1314"/>
    </row>
    <row r="54" spans="1:32" ht="14.25" customHeight="1">
      <c r="A54" s="166"/>
      <c r="B54" s="166"/>
      <c r="C54" s="166"/>
      <c r="D54" s="166"/>
      <c r="E54" s="166"/>
      <c r="F54" s="18"/>
      <c r="G54" s="166"/>
      <c r="H54" s="18"/>
      <c r="I54" s="18"/>
      <c r="J54" s="166"/>
      <c r="K54" s="18"/>
      <c r="L54" s="18"/>
      <c r="M54" s="166"/>
      <c r="N54" s="18"/>
      <c r="O54" s="166"/>
      <c r="P54" s="166"/>
      <c r="Q54" s="166"/>
      <c r="R54" s="166"/>
      <c r="S54" s="166"/>
      <c r="T54" s="166"/>
      <c r="U54" s="166"/>
      <c r="V54" s="166"/>
      <c r="W54" s="166"/>
      <c r="X54" s="166"/>
      <c r="Y54" s="166"/>
      <c r="Z54" s="166"/>
      <c r="AA54" s="17"/>
      <c r="AB54" s="17"/>
      <c r="AC54" s="17"/>
      <c r="AD54" s="166"/>
      <c r="AE54" s="166"/>
      <c r="AF54" s="166"/>
    </row>
    <row r="55" spans="1:32" ht="18.75" customHeight="1">
      <c r="A55" s="1315" t="s">
        <v>310</v>
      </c>
      <c r="B55" s="1315"/>
      <c r="C55" s="1315"/>
      <c r="D55" s="1315"/>
      <c r="E55" s="1315"/>
      <c r="F55" s="1315"/>
      <c r="G55" s="1315"/>
      <c r="H55" s="18"/>
      <c r="I55" s="18"/>
      <c r="J55" s="479"/>
      <c r="K55" s="18"/>
      <c r="L55" s="18"/>
      <c r="M55" s="479"/>
      <c r="N55" s="18"/>
      <c r="O55" s="479"/>
      <c r="P55" s="479"/>
      <c r="Q55" s="479"/>
      <c r="R55" s="479"/>
      <c r="S55" s="479"/>
      <c r="T55" s="479"/>
      <c r="U55" s="1315" t="s">
        <v>312</v>
      </c>
      <c r="V55" s="1315"/>
      <c r="W55" s="1315"/>
      <c r="X55" s="1315"/>
      <c r="Y55" s="1315"/>
      <c r="Z55" s="1315"/>
      <c r="AA55" s="1315"/>
      <c r="AB55" s="17"/>
      <c r="AC55" s="17"/>
      <c r="AD55" s="479"/>
      <c r="AE55" s="479"/>
      <c r="AF55" s="479"/>
    </row>
    <row r="56" spans="1:32" ht="15" customHeight="1">
      <c r="C56" s="1335" t="str">
        <f>M49</f>
        <v>Aブロック1位</v>
      </c>
      <c r="D56" s="1335"/>
      <c r="E56" s="1335"/>
      <c r="F56" s="1335"/>
      <c r="G56" s="1335"/>
      <c r="H56" s="18"/>
      <c r="I56" s="479"/>
      <c r="J56" s="18"/>
      <c r="K56" s="18"/>
      <c r="L56" s="479"/>
      <c r="M56" s="18"/>
      <c r="N56" s="18"/>
      <c r="O56" s="479"/>
      <c r="P56" s="18"/>
      <c r="Q56" s="479"/>
      <c r="R56" s="479"/>
      <c r="S56" s="479"/>
      <c r="T56" s="479"/>
      <c r="U56" s="479"/>
      <c r="V56" s="479"/>
      <c r="W56" s="479"/>
      <c r="X56" s="479"/>
      <c r="Y56" s="479"/>
      <c r="Z56" s="479"/>
      <c r="AA56" s="479"/>
      <c r="AB56" s="479"/>
      <c r="AC56" s="17"/>
      <c r="AD56" s="17"/>
      <c r="AE56" s="479"/>
      <c r="AF56" s="479"/>
    </row>
    <row r="57" spans="1:32" ht="15" customHeight="1">
      <c r="C57" s="1328"/>
      <c r="D57" s="1329"/>
      <c r="E57" s="1329"/>
      <c r="F57" s="1329"/>
      <c r="G57" s="1330"/>
      <c r="J57" s="36"/>
      <c r="Y57" s="93"/>
      <c r="Z57" s="92"/>
      <c r="AA57" s="92"/>
      <c r="AB57" s="92"/>
    </row>
    <row r="58" spans="1:32" ht="15" customHeight="1">
      <c r="C58" s="1331"/>
      <c r="D58" s="1332"/>
      <c r="E58" s="1332"/>
      <c r="F58" s="1332"/>
      <c r="G58" s="1333"/>
      <c r="H58" s="475"/>
      <c r="I58" s="476"/>
      <c r="J58" s="5"/>
      <c r="K58" s="5"/>
      <c r="L58" s="5"/>
      <c r="M58" s="5"/>
      <c r="N58" s="5"/>
      <c r="O58" s="5"/>
      <c r="P58" s="5"/>
      <c r="Q58" s="5"/>
      <c r="R58" s="5"/>
      <c r="S58" s="5"/>
      <c r="W58" s="1249"/>
      <c r="X58" s="776"/>
      <c r="Y58" s="776"/>
      <c r="Z58" s="776"/>
      <c r="AA58" s="776"/>
      <c r="AB58" s="777"/>
    </row>
    <row r="59" spans="1:32" ht="15" customHeight="1">
      <c r="G59" s="5"/>
      <c r="H59" s="4"/>
      <c r="I59" s="8"/>
      <c r="J59" s="5"/>
      <c r="K59" s="5"/>
      <c r="L59" s="9"/>
      <c r="M59" s="5"/>
      <c r="N59" s="5"/>
      <c r="O59" s="5"/>
      <c r="P59" s="5"/>
      <c r="Q59" s="5"/>
      <c r="R59" s="5"/>
      <c r="W59" s="778"/>
      <c r="X59" s="779"/>
      <c r="Y59" s="779"/>
      <c r="Z59" s="779"/>
      <c r="AA59" s="779"/>
      <c r="AB59" s="780"/>
      <c r="AC59" s="87"/>
      <c r="AD59" s="88"/>
    </row>
    <row r="60" spans="1:32" ht="15" customHeight="1">
      <c r="C60" s="1335" t="str">
        <f>U49</f>
        <v>Bブロック2位</v>
      </c>
      <c r="D60" s="1335"/>
      <c r="E60" s="1335"/>
      <c r="F60" s="1335"/>
      <c r="G60" s="1335"/>
      <c r="H60" s="4"/>
      <c r="I60" s="8"/>
      <c r="J60" s="475"/>
      <c r="K60" s="476"/>
      <c r="L60" s="5"/>
      <c r="M60" s="5"/>
      <c r="N60" s="5"/>
      <c r="O60" s="5"/>
      <c r="P60" s="5"/>
      <c r="Q60" s="5"/>
      <c r="R60" s="5"/>
      <c r="W60" s="1334" t="s">
        <v>73</v>
      </c>
      <c r="X60" s="1334"/>
      <c r="Y60" s="1334"/>
      <c r="Z60" s="1334"/>
      <c r="AA60" s="1334"/>
      <c r="AB60" s="1334"/>
      <c r="AC60" s="19"/>
      <c r="AD60" s="89"/>
    </row>
    <row r="61" spans="1:32" ht="15" customHeight="1">
      <c r="C61" s="1316"/>
      <c r="D61" s="1317"/>
      <c r="E61" s="1317"/>
      <c r="F61" s="1317"/>
      <c r="G61" s="1318"/>
      <c r="H61" s="6"/>
      <c r="I61" s="7"/>
      <c r="J61" s="4"/>
      <c r="K61" s="8"/>
      <c r="L61" s="5"/>
      <c r="M61" s="5"/>
      <c r="N61" s="5"/>
      <c r="O61" s="5"/>
      <c r="P61" s="5"/>
      <c r="Q61" s="5"/>
      <c r="R61" s="5"/>
      <c r="W61" s="1249"/>
      <c r="X61" s="776"/>
      <c r="Y61" s="776"/>
      <c r="Z61" s="776"/>
      <c r="AA61" s="776"/>
      <c r="AB61" s="777"/>
      <c r="AC61" s="90"/>
      <c r="AD61" s="91"/>
    </row>
    <row r="62" spans="1:32" ht="15" customHeight="1">
      <c r="C62" s="1319"/>
      <c r="D62" s="1320"/>
      <c r="E62" s="1320"/>
      <c r="F62" s="1320"/>
      <c r="G62" s="1321"/>
      <c r="H62" s="5"/>
      <c r="I62" s="5"/>
      <c r="J62" s="10"/>
      <c r="K62" s="8"/>
      <c r="L62" s="5"/>
      <c r="M62" s="5"/>
      <c r="N62" s="5"/>
      <c r="O62" s="5"/>
      <c r="P62" s="5"/>
      <c r="Q62" s="5"/>
      <c r="R62" s="5"/>
      <c r="W62" s="778"/>
      <c r="X62" s="779"/>
      <c r="Y62" s="779"/>
      <c r="Z62" s="779"/>
      <c r="AA62" s="779"/>
      <c r="AB62" s="780"/>
    </row>
    <row r="63" spans="1:32" ht="15" customHeight="1">
      <c r="D63" s="483"/>
      <c r="E63" s="483"/>
      <c r="F63" s="483"/>
      <c r="G63" s="483"/>
      <c r="H63" s="92"/>
      <c r="I63" s="92"/>
      <c r="J63" s="4"/>
      <c r="K63" s="8"/>
      <c r="L63" s="5"/>
      <c r="M63" s="5"/>
      <c r="N63" s="489"/>
      <c r="O63" s="483"/>
      <c r="P63" s="483"/>
      <c r="Q63" s="483"/>
      <c r="R63" s="490"/>
      <c r="W63" s="479"/>
      <c r="X63" s="479"/>
      <c r="Y63" s="479"/>
      <c r="Z63" s="479"/>
      <c r="AA63" s="479"/>
      <c r="AB63" s="479"/>
    </row>
    <row r="64" spans="1:32" ht="15" customHeight="1">
      <c r="C64" s="1335" t="str">
        <f>U50</f>
        <v>Aブロック2位</v>
      </c>
      <c r="D64" s="1335"/>
      <c r="E64" s="1335"/>
      <c r="F64" s="1335"/>
      <c r="G64" s="1335"/>
      <c r="H64" s="92"/>
      <c r="I64" s="92"/>
      <c r="J64" s="4"/>
      <c r="K64" s="8"/>
      <c r="L64" s="475"/>
      <c r="M64" s="475"/>
      <c r="N64" s="491"/>
      <c r="O64" s="484"/>
      <c r="P64" s="484"/>
      <c r="Q64" s="484"/>
      <c r="R64" s="492"/>
    </row>
    <row r="65" spans="3:30" ht="15" customHeight="1">
      <c r="C65" s="1322"/>
      <c r="D65" s="1323"/>
      <c r="E65" s="1323"/>
      <c r="F65" s="1323"/>
      <c r="G65" s="1324"/>
      <c r="H65" s="5"/>
      <c r="I65" s="5"/>
      <c r="J65" s="10"/>
      <c r="K65" s="8"/>
      <c r="L65" s="4"/>
      <c r="M65" s="4"/>
      <c r="N65" s="5"/>
      <c r="O65" s="5"/>
      <c r="P65" s="5"/>
      <c r="Q65" s="5"/>
      <c r="R65" s="5"/>
      <c r="W65" s="1249"/>
      <c r="X65" s="776"/>
      <c r="Y65" s="776"/>
      <c r="Z65" s="776"/>
      <c r="AA65" s="776"/>
      <c r="AB65" s="777"/>
    </row>
    <row r="66" spans="3:30" ht="15" customHeight="1">
      <c r="C66" s="1325"/>
      <c r="D66" s="1326"/>
      <c r="E66" s="1326"/>
      <c r="F66" s="1326"/>
      <c r="G66" s="1327"/>
      <c r="H66" s="475"/>
      <c r="I66" s="476"/>
      <c r="J66" s="4"/>
      <c r="K66" s="8"/>
      <c r="L66" s="4"/>
      <c r="M66" s="4"/>
      <c r="N66" s="5"/>
      <c r="O66" s="5"/>
      <c r="P66" s="5"/>
      <c r="Q66" s="5"/>
      <c r="R66" s="5"/>
      <c r="W66" s="778"/>
      <c r="X66" s="779"/>
      <c r="Y66" s="779"/>
      <c r="Z66" s="779"/>
      <c r="AA66" s="779"/>
      <c r="AB66" s="780"/>
      <c r="AC66" s="87"/>
      <c r="AD66" s="88"/>
    </row>
    <row r="67" spans="3:30" ht="15" customHeight="1">
      <c r="G67" s="5"/>
      <c r="H67" s="4"/>
      <c r="I67" s="8"/>
      <c r="J67" s="6"/>
      <c r="K67" s="7"/>
      <c r="L67" s="4"/>
      <c r="M67" s="4"/>
      <c r="N67" s="92"/>
      <c r="O67" s="92"/>
      <c r="P67" s="92"/>
      <c r="Q67" s="92"/>
      <c r="R67" s="92"/>
      <c r="S67" s="92"/>
      <c r="T67" s="92"/>
      <c r="W67" s="1334" t="s">
        <v>74</v>
      </c>
      <c r="X67" s="1334"/>
      <c r="Y67" s="1334"/>
      <c r="Z67" s="1334"/>
      <c r="AA67" s="1334"/>
      <c r="AB67" s="1334"/>
      <c r="AC67" s="19"/>
      <c r="AD67" s="89"/>
    </row>
    <row r="68" spans="3:30" ht="15" customHeight="1">
      <c r="C68" s="1335" t="str">
        <f>M50</f>
        <v>Bブロック1位</v>
      </c>
      <c r="D68" s="1335"/>
      <c r="E68" s="1335"/>
      <c r="F68" s="1335"/>
      <c r="G68" s="1335"/>
      <c r="H68" s="4"/>
      <c r="I68" s="8"/>
      <c r="J68" s="5"/>
      <c r="K68" s="5"/>
      <c r="L68" s="10"/>
      <c r="M68" s="4"/>
      <c r="N68" s="92"/>
      <c r="O68" s="92"/>
      <c r="P68" s="92"/>
      <c r="Q68" s="92"/>
      <c r="R68" s="92"/>
      <c r="S68" s="92"/>
      <c r="T68" s="92"/>
      <c r="W68" s="1249"/>
      <c r="X68" s="776"/>
      <c r="Y68" s="776"/>
      <c r="Z68" s="776"/>
      <c r="AA68" s="776"/>
      <c r="AB68" s="777"/>
      <c r="AC68" s="90"/>
      <c r="AD68" s="91"/>
    </row>
    <row r="69" spans="3:30" ht="15" customHeight="1">
      <c r="C69" s="1316"/>
      <c r="D69" s="1317"/>
      <c r="E69" s="1317"/>
      <c r="F69" s="1317"/>
      <c r="G69" s="1318"/>
      <c r="H69" s="6"/>
      <c r="I69" s="7"/>
      <c r="J69" s="5"/>
      <c r="K69" s="5"/>
      <c r="L69" s="5"/>
      <c r="M69" s="5"/>
      <c r="N69" s="92"/>
      <c r="O69" s="92"/>
      <c r="P69" s="92"/>
      <c r="Q69" s="92"/>
      <c r="R69" s="92"/>
      <c r="S69" s="92"/>
      <c r="T69" s="92"/>
      <c r="W69" s="778"/>
      <c r="X69" s="779"/>
      <c r="Y69" s="779"/>
      <c r="Z69" s="779"/>
      <c r="AA69" s="779"/>
      <c r="AB69" s="780"/>
    </row>
    <row r="70" spans="3:30" ht="15" customHeight="1">
      <c r="C70" s="1319"/>
      <c r="D70" s="1320"/>
      <c r="E70" s="1320"/>
      <c r="F70" s="1320"/>
      <c r="G70" s="1321"/>
      <c r="H70" s="5"/>
      <c r="I70" s="5"/>
      <c r="J70" s="9"/>
      <c r="K70" s="5"/>
      <c r="L70" s="5"/>
      <c r="M70" s="5"/>
      <c r="N70" s="92"/>
      <c r="O70" s="92"/>
      <c r="P70" s="92"/>
      <c r="Q70" s="92"/>
      <c r="R70" s="92"/>
      <c r="S70" s="92"/>
      <c r="T70" s="92"/>
      <c r="U70" s="92"/>
      <c r="V70" s="92"/>
    </row>
    <row r="71" spans="3:30" ht="20.100000000000001" customHeight="1">
      <c r="C71" s="5"/>
      <c r="D71" s="5"/>
      <c r="E71" s="5"/>
      <c r="F71" s="5"/>
      <c r="G71" s="5"/>
      <c r="H71" s="5"/>
      <c r="I71" s="5"/>
      <c r="J71" s="5"/>
      <c r="K71" s="5"/>
      <c r="L71" s="5"/>
      <c r="M71" s="5"/>
      <c r="N71" s="5"/>
      <c r="O71" s="4"/>
      <c r="P71" s="4"/>
      <c r="Q71" s="5"/>
      <c r="R71" s="5"/>
      <c r="S71" s="5"/>
      <c r="T71" s="5"/>
      <c r="U71" s="5"/>
    </row>
    <row r="72" spans="3:30" ht="20.100000000000001" customHeight="1">
      <c r="C72" s="5"/>
      <c r="D72" s="5"/>
      <c r="E72" s="5"/>
      <c r="F72" s="5"/>
      <c r="G72" s="5"/>
      <c r="H72" s="5"/>
      <c r="I72" s="5"/>
      <c r="J72" s="5"/>
      <c r="K72" s="5"/>
      <c r="L72" s="5"/>
      <c r="M72" s="5"/>
      <c r="N72" s="5"/>
      <c r="O72" s="5"/>
      <c r="P72" s="5"/>
      <c r="Q72" s="5"/>
      <c r="R72" s="5"/>
      <c r="S72" s="5"/>
    </row>
  </sheetData>
  <mergeCells count="237">
    <mergeCell ref="A55:G55"/>
    <mergeCell ref="U55:AA55"/>
    <mergeCell ref="AD27:AF27"/>
    <mergeCell ref="C69:G70"/>
    <mergeCell ref="C65:G66"/>
    <mergeCell ref="C61:G62"/>
    <mergeCell ref="C57:G58"/>
    <mergeCell ref="W68:AB69"/>
    <mergeCell ref="W65:AB66"/>
    <mergeCell ref="W61:AB62"/>
    <mergeCell ref="W58:AB59"/>
    <mergeCell ref="W60:AB60"/>
    <mergeCell ref="W67:AB67"/>
    <mergeCell ref="C68:G68"/>
    <mergeCell ref="C64:G64"/>
    <mergeCell ref="C60:G60"/>
    <mergeCell ref="C56:G56"/>
    <mergeCell ref="U51:Y51"/>
    <mergeCell ref="Z51:AD51"/>
    <mergeCell ref="D53:F53"/>
    <mergeCell ref="G53:I53"/>
    <mergeCell ref="J53:L53"/>
    <mergeCell ref="M53:Q53"/>
    <mergeCell ref="U53:Y53"/>
    <mergeCell ref="Z53:AD53"/>
    <mergeCell ref="D52:F52"/>
    <mergeCell ref="G52:I52"/>
    <mergeCell ref="J52:L52"/>
    <mergeCell ref="M52:Q52"/>
    <mergeCell ref="U52:Y52"/>
    <mergeCell ref="Z52:AD52"/>
    <mergeCell ref="AD44:AF45"/>
    <mergeCell ref="A48:C48"/>
    <mergeCell ref="D48:F48"/>
    <mergeCell ref="G48:I48"/>
    <mergeCell ref="J48:L48"/>
    <mergeCell ref="M48:Y48"/>
    <mergeCell ref="Z48:AD48"/>
    <mergeCell ref="A49:C53"/>
    <mergeCell ref="D49:F49"/>
    <mergeCell ref="G49:I49"/>
    <mergeCell ref="J49:L49"/>
    <mergeCell ref="M49:Q49"/>
    <mergeCell ref="U49:Y49"/>
    <mergeCell ref="Z49:AD49"/>
    <mergeCell ref="D50:F50"/>
    <mergeCell ref="G50:I50"/>
    <mergeCell ref="J50:L50"/>
    <mergeCell ref="M50:Q50"/>
    <mergeCell ref="U50:Y50"/>
    <mergeCell ref="Z50:AD50"/>
    <mergeCell ref="D51:F51"/>
    <mergeCell ref="G51:I51"/>
    <mergeCell ref="J51:L51"/>
    <mergeCell ref="M51:Q51"/>
    <mergeCell ref="A44:E45"/>
    <mergeCell ref="F44:H44"/>
    <mergeCell ref="I44:K44"/>
    <mergeCell ref="L44:N44"/>
    <mergeCell ref="O44:Q45"/>
    <mergeCell ref="R44:T45"/>
    <mergeCell ref="U44:W45"/>
    <mergeCell ref="X44:Z45"/>
    <mergeCell ref="AA44:AC45"/>
    <mergeCell ref="AD40:AF41"/>
    <mergeCell ref="A42:E43"/>
    <mergeCell ref="F42:H42"/>
    <mergeCell ref="I42:K42"/>
    <mergeCell ref="L42:N43"/>
    <mergeCell ref="O42:Q42"/>
    <mergeCell ref="R42:T43"/>
    <mergeCell ref="U42:W43"/>
    <mergeCell ref="X42:Z43"/>
    <mergeCell ref="AA42:AC43"/>
    <mergeCell ref="AD42:AF43"/>
    <mergeCell ref="A40:E41"/>
    <mergeCell ref="F40:H40"/>
    <mergeCell ref="I40:K41"/>
    <mergeCell ref="L40:N40"/>
    <mergeCell ref="O40:Q40"/>
    <mergeCell ref="R40:T41"/>
    <mergeCell ref="U40:W41"/>
    <mergeCell ref="X40:Z41"/>
    <mergeCell ref="AA40:AC41"/>
    <mergeCell ref="AA37:AC37"/>
    <mergeCell ref="AD37:AF37"/>
    <mergeCell ref="A38:E39"/>
    <mergeCell ref="F38:H39"/>
    <mergeCell ref="I38:K38"/>
    <mergeCell ref="L38:N38"/>
    <mergeCell ref="O38:Q38"/>
    <mergeCell ref="R38:T39"/>
    <mergeCell ref="U38:W39"/>
    <mergeCell ref="X38:Z39"/>
    <mergeCell ref="AA38:AC39"/>
    <mergeCell ref="AD38:AF39"/>
    <mergeCell ref="D36:F36"/>
    <mergeCell ref="A37:E37"/>
    <mergeCell ref="F37:H37"/>
    <mergeCell ref="I37:K37"/>
    <mergeCell ref="L37:N37"/>
    <mergeCell ref="O37:Q37"/>
    <mergeCell ref="R37:T37"/>
    <mergeCell ref="U37:W37"/>
    <mergeCell ref="X37:Z37"/>
    <mergeCell ref="AD32:AF33"/>
    <mergeCell ref="A34:E35"/>
    <mergeCell ref="F34:H34"/>
    <mergeCell ref="I34:K34"/>
    <mergeCell ref="L34:N34"/>
    <mergeCell ref="O34:Q35"/>
    <mergeCell ref="R34:T35"/>
    <mergeCell ref="U34:W35"/>
    <mergeCell ref="X34:Z35"/>
    <mergeCell ref="AA34:AC35"/>
    <mergeCell ref="AD34:AF35"/>
    <mergeCell ref="A32:E33"/>
    <mergeCell ref="F32:H32"/>
    <mergeCell ref="I32:K32"/>
    <mergeCell ref="L32:N33"/>
    <mergeCell ref="O32:Q32"/>
    <mergeCell ref="R32:T33"/>
    <mergeCell ref="U32:W33"/>
    <mergeCell ref="X32:Z33"/>
    <mergeCell ref="AA32:AC33"/>
    <mergeCell ref="U28:W29"/>
    <mergeCell ref="X28:Z29"/>
    <mergeCell ref="AA28:AC29"/>
    <mergeCell ref="AD28:AF29"/>
    <mergeCell ref="A30:E31"/>
    <mergeCell ref="F30:H30"/>
    <mergeCell ref="I30:K31"/>
    <mergeCell ref="L30:N30"/>
    <mergeCell ref="O30:Q30"/>
    <mergeCell ref="R30:T31"/>
    <mergeCell ref="A28:E29"/>
    <mergeCell ref="F28:H29"/>
    <mergeCell ref="I28:K28"/>
    <mergeCell ref="L28:N28"/>
    <mergeCell ref="O28:Q28"/>
    <mergeCell ref="R28:T29"/>
    <mergeCell ref="U30:W31"/>
    <mergeCell ref="X30:Z31"/>
    <mergeCell ref="AA30:AC31"/>
    <mergeCell ref="AD30:AF31"/>
    <mergeCell ref="O27:Q27"/>
    <mergeCell ref="R27:T27"/>
    <mergeCell ref="U27:W27"/>
    <mergeCell ref="X27:Z27"/>
    <mergeCell ref="AA27:AC27"/>
    <mergeCell ref="D26:F26"/>
    <mergeCell ref="G26:I26"/>
    <mergeCell ref="J26:L26"/>
    <mergeCell ref="A27:E27"/>
    <mergeCell ref="F27:H27"/>
    <mergeCell ref="I27:K27"/>
    <mergeCell ref="L27:N27"/>
    <mergeCell ref="M20:Q20"/>
    <mergeCell ref="U20:Y20"/>
    <mergeCell ref="Z20:AD20"/>
    <mergeCell ref="G23:I23"/>
    <mergeCell ref="J23:L23"/>
    <mergeCell ref="M23:Q23"/>
    <mergeCell ref="U23:Y23"/>
    <mergeCell ref="Z23:AD23"/>
    <mergeCell ref="G24:I24"/>
    <mergeCell ref="J24:L24"/>
    <mergeCell ref="M24:Q24"/>
    <mergeCell ref="U24:Y24"/>
    <mergeCell ref="Z24:AD24"/>
    <mergeCell ref="G18:I18"/>
    <mergeCell ref="J18:L18"/>
    <mergeCell ref="M18:Q18"/>
    <mergeCell ref="U18:Y18"/>
    <mergeCell ref="Z18:AD18"/>
    <mergeCell ref="A19:C24"/>
    <mergeCell ref="D19:F24"/>
    <mergeCell ref="G19:I19"/>
    <mergeCell ref="J19:L19"/>
    <mergeCell ref="M19:Q19"/>
    <mergeCell ref="U19:Y19"/>
    <mergeCell ref="G21:I21"/>
    <mergeCell ref="J21:L21"/>
    <mergeCell ref="M21:Q21"/>
    <mergeCell ref="U21:Y21"/>
    <mergeCell ref="Z21:AD21"/>
    <mergeCell ref="G22:I22"/>
    <mergeCell ref="J22:L22"/>
    <mergeCell ref="M22:Q22"/>
    <mergeCell ref="U22:Y22"/>
    <mergeCell ref="Z22:AD22"/>
    <mergeCell ref="Z19:AD19"/>
    <mergeCell ref="G20:I20"/>
    <mergeCell ref="J20:L20"/>
    <mergeCell ref="J14:L14"/>
    <mergeCell ref="M14:Q14"/>
    <mergeCell ref="U14:Y14"/>
    <mergeCell ref="Z14:AD14"/>
    <mergeCell ref="G17:I17"/>
    <mergeCell ref="J17:L17"/>
    <mergeCell ref="M17:Q17"/>
    <mergeCell ref="U17:Y17"/>
    <mergeCell ref="Z17:AD17"/>
    <mergeCell ref="A12:C12"/>
    <mergeCell ref="D12:F12"/>
    <mergeCell ref="G12:I12"/>
    <mergeCell ref="J12:L12"/>
    <mergeCell ref="M12:Y12"/>
    <mergeCell ref="Z12:AD12"/>
    <mergeCell ref="A13:C18"/>
    <mergeCell ref="D13:F18"/>
    <mergeCell ref="G13:I13"/>
    <mergeCell ref="J13:L13"/>
    <mergeCell ref="M13:Q13"/>
    <mergeCell ref="U13:Y13"/>
    <mergeCell ref="G15:I15"/>
    <mergeCell ref="J15:L15"/>
    <mergeCell ref="M15:Q15"/>
    <mergeCell ref="U15:Y15"/>
    <mergeCell ref="Z15:AD15"/>
    <mergeCell ref="G16:I16"/>
    <mergeCell ref="J16:L16"/>
    <mergeCell ref="M16:Q16"/>
    <mergeCell ref="U16:Y16"/>
    <mergeCell ref="Z16:AD16"/>
    <mergeCell ref="Z13:AD13"/>
    <mergeCell ref="G14:I14"/>
    <mergeCell ref="A1:AF1"/>
    <mergeCell ref="A2:AF2"/>
    <mergeCell ref="L6:U6"/>
    <mergeCell ref="W6:AF6"/>
    <mergeCell ref="L7:U7"/>
    <mergeCell ref="W7:AF7"/>
    <mergeCell ref="L8:U8"/>
    <mergeCell ref="W8:AF8"/>
    <mergeCell ref="L9:U9"/>
    <mergeCell ref="W9:AF9"/>
  </mergeCells>
  <phoneticPr fontId="2"/>
  <printOptions horizontalCentered="1" verticalCentered="1"/>
  <pageMargins left="0" right="0" top="0.19685039370078741" bottom="0.19685039370078741" header="0" footer="0"/>
  <pageSetup paperSize="9" scale="75" orientation="portrait" r:id="rId1"/>
  <headerFooter alignWithMargins="0"/>
  <ignoredErrors>
    <ignoredError sqref="Z21 Z15" formula="1"/>
  </ignoredErrors>
  <drawing r:id="rId2"/>
</worksheet>
</file>

<file path=xl/worksheets/sheet16.xml><?xml version="1.0" encoding="utf-8"?>
<worksheet xmlns="http://schemas.openxmlformats.org/spreadsheetml/2006/main" xmlns:r="http://schemas.openxmlformats.org/officeDocument/2006/relationships">
  <dimension ref="A1:IV59"/>
  <sheetViews>
    <sheetView topLeftCell="A7" zoomScale="70" zoomScaleNormal="70" workbookViewId="0">
      <selection activeCell="AW54" sqref="AW54"/>
    </sheetView>
  </sheetViews>
  <sheetFormatPr defaultRowHeight="13.5"/>
  <cols>
    <col min="1" max="46" width="3.625" style="108" customWidth="1"/>
    <col min="47" max="256" width="9" style="108"/>
    <col min="257" max="302" width="3.625" style="108" customWidth="1"/>
    <col min="303" max="512" width="9" style="108"/>
    <col min="513" max="558" width="3.625" style="108" customWidth="1"/>
    <col min="559" max="768" width="9" style="108"/>
    <col min="769" max="814" width="3.625" style="108" customWidth="1"/>
    <col min="815" max="1024" width="9" style="108"/>
    <col min="1025" max="1070" width="3.625" style="108" customWidth="1"/>
    <col min="1071" max="1280" width="9" style="108"/>
    <col min="1281" max="1326" width="3.625" style="108" customWidth="1"/>
    <col min="1327" max="1536" width="9" style="108"/>
    <col min="1537" max="1582" width="3.625" style="108" customWidth="1"/>
    <col min="1583" max="1792" width="9" style="108"/>
    <col min="1793" max="1838" width="3.625" style="108" customWidth="1"/>
    <col min="1839" max="2048" width="9" style="108"/>
    <col min="2049" max="2094" width="3.625" style="108" customWidth="1"/>
    <col min="2095" max="2304" width="9" style="108"/>
    <col min="2305" max="2350" width="3.625" style="108" customWidth="1"/>
    <col min="2351" max="2560" width="9" style="108"/>
    <col min="2561" max="2606" width="3.625" style="108" customWidth="1"/>
    <col min="2607" max="2816" width="9" style="108"/>
    <col min="2817" max="2862" width="3.625" style="108" customWidth="1"/>
    <col min="2863" max="3072" width="9" style="108"/>
    <col min="3073" max="3118" width="3.625" style="108" customWidth="1"/>
    <col min="3119" max="3328" width="9" style="108"/>
    <col min="3329" max="3374" width="3.625" style="108" customWidth="1"/>
    <col min="3375" max="3584" width="9" style="108"/>
    <col min="3585" max="3630" width="3.625" style="108" customWidth="1"/>
    <col min="3631" max="3840" width="9" style="108"/>
    <col min="3841" max="3886" width="3.625" style="108" customWidth="1"/>
    <col min="3887" max="4096" width="9" style="108"/>
    <col min="4097" max="4142" width="3.625" style="108" customWidth="1"/>
    <col min="4143" max="4352" width="9" style="108"/>
    <col min="4353" max="4398" width="3.625" style="108" customWidth="1"/>
    <col min="4399" max="4608" width="9" style="108"/>
    <col min="4609" max="4654" width="3.625" style="108" customWidth="1"/>
    <col min="4655" max="4864" width="9" style="108"/>
    <col min="4865" max="4910" width="3.625" style="108" customWidth="1"/>
    <col min="4911" max="5120" width="9" style="108"/>
    <col min="5121" max="5166" width="3.625" style="108" customWidth="1"/>
    <col min="5167" max="5376" width="9" style="108"/>
    <col min="5377" max="5422" width="3.625" style="108" customWidth="1"/>
    <col min="5423" max="5632" width="9" style="108"/>
    <col min="5633" max="5678" width="3.625" style="108" customWidth="1"/>
    <col min="5679" max="5888" width="9" style="108"/>
    <col min="5889" max="5934" width="3.625" style="108" customWidth="1"/>
    <col min="5935" max="6144" width="9" style="108"/>
    <col min="6145" max="6190" width="3.625" style="108" customWidth="1"/>
    <col min="6191" max="6400" width="9" style="108"/>
    <col min="6401" max="6446" width="3.625" style="108" customWidth="1"/>
    <col min="6447" max="6656" width="9" style="108"/>
    <col min="6657" max="6702" width="3.625" style="108" customWidth="1"/>
    <col min="6703" max="6912" width="9" style="108"/>
    <col min="6913" max="6958" width="3.625" style="108" customWidth="1"/>
    <col min="6959" max="7168" width="9" style="108"/>
    <col min="7169" max="7214" width="3.625" style="108" customWidth="1"/>
    <col min="7215" max="7424" width="9" style="108"/>
    <col min="7425" max="7470" width="3.625" style="108" customWidth="1"/>
    <col min="7471" max="7680" width="9" style="108"/>
    <col min="7681" max="7726" width="3.625" style="108" customWidth="1"/>
    <col min="7727" max="7936" width="9" style="108"/>
    <col min="7937" max="7982" width="3.625" style="108" customWidth="1"/>
    <col min="7983" max="8192" width="9" style="108"/>
    <col min="8193" max="8238" width="3.625" style="108" customWidth="1"/>
    <col min="8239" max="8448" width="9" style="108"/>
    <col min="8449" max="8494" width="3.625" style="108" customWidth="1"/>
    <col min="8495" max="8704" width="9" style="108"/>
    <col min="8705" max="8750" width="3.625" style="108" customWidth="1"/>
    <col min="8751" max="8960" width="9" style="108"/>
    <col min="8961" max="9006" width="3.625" style="108" customWidth="1"/>
    <col min="9007" max="9216" width="9" style="108"/>
    <col min="9217" max="9262" width="3.625" style="108" customWidth="1"/>
    <col min="9263" max="9472" width="9" style="108"/>
    <col min="9473" max="9518" width="3.625" style="108" customWidth="1"/>
    <col min="9519" max="9728" width="9" style="108"/>
    <col min="9729" max="9774" width="3.625" style="108" customWidth="1"/>
    <col min="9775" max="9984" width="9" style="108"/>
    <col min="9985" max="10030" width="3.625" style="108" customWidth="1"/>
    <col min="10031" max="10240" width="9" style="108"/>
    <col min="10241" max="10286" width="3.625" style="108" customWidth="1"/>
    <col min="10287" max="10496" width="9" style="108"/>
    <col min="10497" max="10542" width="3.625" style="108" customWidth="1"/>
    <col min="10543" max="10752" width="9" style="108"/>
    <col min="10753" max="10798" width="3.625" style="108" customWidth="1"/>
    <col min="10799" max="11008" width="9" style="108"/>
    <col min="11009" max="11054" width="3.625" style="108" customWidth="1"/>
    <col min="11055" max="11264" width="9" style="108"/>
    <col min="11265" max="11310" width="3.625" style="108" customWidth="1"/>
    <col min="11311" max="11520" width="9" style="108"/>
    <col min="11521" max="11566" width="3.625" style="108" customWidth="1"/>
    <col min="11567" max="11776" width="9" style="108"/>
    <col min="11777" max="11822" width="3.625" style="108" customWidth="1"/>
    <col min="11823" max="12032" width="9" style="108"/>
    <col min="12033" max="12078" width="3.625" style="108" customWidth="1"/>
    <col min="12079" max="12288" width="9" style="108"/>
    <col min="12289" max="12334" width="3.625" style="108" customWidth="1"/>
    <col min="12335" max="12544" width="9" style="108"/>
    <col min="12545" max="12590" width="3.625" style="108" customWidth="1"/>
    <col min="12591" max="12800" width="9" style="108"/>
    <col min="12801" max="12846" width="3.625" style="108" customWidth="1"/>
    <col min="12847" max="13056" width="9" style="108"/>
    <col min="13057" max="13102" width="3.625" style="108" customWidth="1"/>
    <col min="13103" max="13312" width="9" style="108"/>
    <col min="13313" max="13358" width="3.625" style="108" customWidth="1"/>
    <col min="13359" max="13568" width="9" style="108"/>
    <col min="13569" max="13614" width="3.625" style="108" customWidth="1"/>
    <col min="13615" max="13824" width="9" style="108"/>
    <col min="13825" max="13870" width="3.625" style="108" customWidth="1"/>
    <col min="13871" max="14080" width="9" style="108"/>
    <col min="14081" max="14126" width="3.625" style="108" customWidth="1"/>
    <col min="14127" max="14336" width="9" style="108"/>
    <col min="14337" max="14382" width="3.625" style="108" customWidth="1"/>
    <col min="14383" max="14592" width="9" style="108"/>
    <col min="14593" max="14638" width="3.625" style="108" customWidth="1"/>
    <col min="14639" max="14848" width="9" style="108"/>
    <col min="14849" max="14894" width="3.625" style="108" customWidth="1"/>
    <col min="14895" max="15104" width="9" style="108"/>
    <col min="15105" max="15150" width="3.625" style="108" customWidth="1"/>
    <col min="15151" max="15360" width="9" style="108"/>
    <col min="15361" max="15406" width="3.625" style="108" customWidth="1"/>
    <col min="15407" max="15616" width="9" style="108"/>
    <col min="15617" max="15662" width="3.625" style="108" customWidth="1"/>
    <col min="15663" max="15872" width="9" style="108"/>
    <col min="15873" max="15918" width="3.625" style="108" customWidth="1"/>
    <col min="15919" max="16128" width="9" style="108"/>
    <col min="16129" max="16174" width="3.625" style="108" customWidth="1"/>
    <col min="16175" max="16384" width="9" style="108"/>
  </cols>
  <sheetData>
    <row r="1" spans="1:256" ht="51" customHeight="1">
      <c r="A1" s="1355" t="str">
        <f>実施要項!A1</f>
        <v>Plus One Cup</v>
      </c>
      <c r="B1" s="1355"/>
      <c r="C1" s="1355"/>
      <c r="D1" s="1355"/>
      <c r="E1" s="1355"/>
      <c r="F1" s="1355"/>
      <c r="G1" s="1355"/>
      <c r="H1" s="1355"/>
      <c r="I1" s="1355"/>
      <c r="J1" s="1355"/>
      <c r="K1" s="1355"/>
      <c r="L1" s="1355"/>
      <c r="M1" s="1355"/>
      <c r="N1" s="1355"/>
      <c r="O1" s="1355"/>
      <c r="P1" s="1355"/>
      <c r="Q1" s="1355"/>
      <c r="R1" s="1355"/>
      <c r="S1" s="1355"/>
      <c r="T1" s="1355"/>
      <c r="U1" s="1355"/>
      <c r="V1" s="1355"/>
      <c r="W1" s="1355"/>
      <c r="X1" s="1355"/>
      <c r="Y1" s="1355"/>
      <c r="Z1" s="1355"/>
      <c r="AA1" s="1355"/>
      <c r="AB1" s="1355"/>
      <c r="AC1" s="1355"/>
      <c r="AD1" s="1355"/>
      <c r="AE1" s="1355"/>
      <c r="AF1" s="1355"/>
      <c r="AG1" s="1355"/>
      <c r="AH1" s="1355"/>
      <c r="AI1" s="1355"/>
      <c r="AJ1" s="1355"/>
      <c r="AK1" s="1355"/>
      <c r="AL1" s="1355"/>
      <c r="AM1" s="1355"/>
      <c r="AN1" s="1355"/>
      <c r="AO1" s="1355"/>
      <c r="AP1" s="1355"/>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pans="1:256" ht="21" customHeight="1">
      <c r="A2" s="334"/>
      <c r="B2" s="334"/>
      <c r="C2" s="334"/>
      <c r="D2" s="334"/>
      <c r="E2" s="328"/>
      <c r="F2" s="327"/>
      <c r="G2" s="327"/>
      <c r="H2" s="327"/>
      <c r="I2" s="327"/>
      <c r="J2" s="327"/>
      <c r="K2" s="327"/>
      <c r="L2" s="327"/>
      <c r="M2" s="327"/>
      <c r="N2" s="327"/>
      <c r="O2" s="334"/>
      <c r="P2" s="333"/>
      <c r="Q2" s="333"/>
      <c r="R2" s="333"/>
      <c r="S2" s="333"/>
      <c r="T2" s="334"/>
      <c r="U2" s="333" t="str">
        <f>実施要項!D8</f>
        <v>2016年8月22日（月 ）　</v>
      </c>
      <c r="V2" s="327" t="s">
        <v>191</v>
      </c>
      <c r="W2" s="327"/>
      <c r="X2" s="327"/>
      <c r="Y2" s="327"/>
      <c r="Z2" s="327"/>
      <c r="AA2" s="327"/>
      <c r="AB2" s="327"/>
      <c r="AC2" s="327"/>
      <c r="AD2" s="327"/>
      <c r="AE2" s="327"/>
      <c r="AF2" s="327"/>
      <c r="AG2" s="327"/>
      <c r="AH2" s="327"/>
      <c r="AI2" s="327"/>
      <c r="AJ2" s="327"/>
      <c r="AK2" s="327"/>
      <c r="AL2" s="327"/>
      <c r="AM2" s="332"/>
      <c r="AN2" s="332"/>
      <c r="AO2" s="332"/>
      <c r="AP2" s="332"/>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256" ht="22.5">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27"/>
      <c r="AG3" s="27"/>
      <c r="AH3" s="27"/>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spans="1:256" ht="27.75" customHeight="1">
      <c r="A4" s="173" t="s">
        <v>9</v>
      </c>
      <c r="B4" s="173"/>
      <c r="C4" s="173"/>
      <c r="D4" s="173"/>
      <c r="E4" s="173"/>
      <c r="F4" s="173"/>
      <c r="G4" s="173"/>
      <c r="H4" s="173"/>
      <c r="I4" s="173"/>
      <c r="J4" s="295"/>
      <c r="K4" s="175" t="s">
        <v>101</v>
      </c>
      <c r="L4" s="173"/>
      <c r="M4" s="173"/>
      <c r="N4" s="173"/>
      <c r="O4" s="173"/>
      <c r="P4" s="173"/>
      <c r="Q4" s="173"/>
      <c r="R4" s="173"/>
      <c r="S4" s="173"/>
      <c r="T4" s="173"/>
      <c r="U4" s="173"/>
      <c r="V4" s="173"/>
      <c r="W4" s="173"/>
      <c r="X4" s="173"/>
      <c r="Y4" s="173"/>
      <c r="Z4" s="173"/>
      <c r="AA4" s="173"/>
      <c r="AB4" s="176"/>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c r="IB4" s="295"/>
      <c r="IC4" s="295"/>
      <c r="ID4" s="295"/>
      <c r="IE4" s="295"/>
      <c r="IF4" s="295"/>
      <c r="IG4" s="295"/>
      <c r="IH4" s="295"/>
      <c r="II4" s="295"/>
      <c r="IJ4" s="295"/>
      <c r="IK4" s="295"/>
      <c r="IL4" s="295"/>
      <c r="IM4" s="295"/>
      <c r="IN4" s="295"/>
      <c r="IO4" s="295"/>
      <c r="IP4" s="295"/>
      <c r="IQ4" s="295"/>
      <c r="IR4" s="295"/>
      <c r="IS4" s="295"/>
      <c r="IT4" s="295"/>
      <c r="IU4" s="295"/>
      <c r="IV4" s="295"/>
    </row>
    <row r="5" spans="1:256" ht="27.75" customHeight="1">
      <c r="A5" s="1148">
        <v>0.84375</v>
      </c>
      <c r="B5" s="1148"/>
      <c r="C5" s="1148"/>
      <c r="D5" s="170" t="s">
        <v>102</v>
      </c>
      <c r="E5" s="173"/>
      <c r="F5" s="173"/>
      <c r="G5" s="173"/>
      <c r="H5" s="173"/>
      <c r="I5" s="173"/>
      <c r="J5" s="295"/>
      <c r="K5" s="1155" t="s">
        <v>183</v>
      </c>
      <c r="L5" s="1156"/>
      <c r="M5" s="1156"/>
      <c r="N5" s="1156"/>
      <c r="O5" s="1156"/>
      <c r="P5" s="1149" t="s">
        <v>209</v>
      </c>
      <c r="Q5" s="1150"/>
      <c r="R5" s="1150"/>
      <c r="S5" s="1150"/>
      <c r="T5" s="1150"/>
      <c r="U5" s="1149" t="s">
        <v>181</v>
      </c>
      <c r="V5" s="1150"/>
      <c r="W5" s="1150"/>
      <c r="X5" s="1150"/>
      <c r="Y5" s="1150"/>
      <c r="Z5" s="1149" t="s">
        <v>182</v>
      </c>
      <c r="AA5" s="1150"/>
      <c r="AB5" s="1150"/>
      <c r="AC5" s="1150"/>
      <c r="AD5" s="1150"/>
      <c r="AE5" s="1343" t="s">
        <v>184</v>
      </c>
      <c r="AF5" s="1343"/>
      <c r="AG5" s="1343"/>
      <c r="AH5" s="1343"/>
      <c r="AI5" s="1343"/>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c r="HX5" s="295"/>
      <c r="HY5" s="295"/>
      <c r="HZ5" s="295"/>
      <c r="IA5" s="295"/>
    </row>
    <row r="6" spans="1:256" ht="27.75" customHeight="1">
      <c r="A6" s="1148">
        <v>0.84722222222222221</v>
      </c>
      <c r="B6" s="1148"/>
      <c r="C6" s="1148"/>
      <c r="D6" s="170" t="s">
        <v>103</v>
      </c>
      <c r="E6" s="173"/>
      <c r="F6" s="173"/>
      <c r="G6" s="173"/>
      <c r="H6" s="173"/>
      <c r="I6" s="173"/>
      <c r="J6" s="295"/>
      <c r="K6" s="1155" t="s">
        <v>185</v>
      </c>
      <c r="L6" s="1156"/>
      <c r="M6" s="1156"/>
      <c r="N6" s="1156"/>
      <c r="O6" s="1156"/>
      <c r="P6" s="1149" t="s">
        <v>197</v>
      </c>
      <c r="Q6" s="1150"/>
      <c r="R6" s="1150"/>
      <c r="S6" s="1150"/>
      <c r="T6" s="1150"/>
      <c r="U6" s="1149" t="s">
        <v>208</v>
      </c>
      <c r="V6" s="1150"/>
      <c r="W6" s="1150"/>
      <c r="X6" s="1150"/>
      <c r="Y6" s="1150"/>
      <c r="Z6" s="1343" t="s">
        <v>198</v>
      </c>
      <c r="AA6" s="1343"/>
      <c r="AB6" s="1343"/>
      <c r="AC6" s="1343"/>
      <c r="AD6" s="1343"/>
      <c r="AE6" s="295"/>
      <c r="AF6" s="295"/>
      <c r="AG6" s="295"/>
      <c r="AH6" s="295"/>
      <c r="AI6" s="295"/>
      <c r="AJ6" s="170"/>
      <c r="AK6" s="181"/>
      <c r="AL6" s="178"/>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row>
    <row r="7" spans="1:256" ht="27.75" customHeight="1">
      <c r="A7" s="1148">
        <v>0.85416666666666663</v>
      </c>
      <c r="B7" s="1148"/>
      <c r="C7" s="1148"/>
      <c r="D7" s="170" t="s">
        <v>46</v>
      </c>
      <c r="E7" s="173"/>
      <c r="F7" s="173"/>
      <c r="G7" s="173"/>
      <c r="H7" s="173"/>
      <c r="I7" s="173"/>
      <c r="J7" s="295"/>
      <c r="K7" s="295"/>
      <c r="L7" s="295"/>
      <c r="M7" s="295"/>
      <c r="N7" s="295"/>
      <c r="O7" s="295"/>
      <c r="P7" s="295"/>
      <c r="Q7" s="295"/>
      <c r="R7" s="295"/>
      <c r="S7" s="295"/>
      <c r="T7" s="295"/>
      <c r="U7" s="295"/>
      <c r="V7" s="173"/>
      <c r="W7" s="173"/>
      <c r="X7" s="173"/>
      <c r="Y7" s="173"/>
      <c r="Z7" s="173"/>
      <c r="AA7" s="173"/>
      <c r="AB7" s="295"/>
      <c r="AC7" s="295"/>
      <c r="AD7" s="295"/>
      <c r="AE7" s="295"/>
      <c r="AF7" s="295"/>
      <c r="AG7" s="170"/>
      <c r="AH7" s="178"/>
      <c r="AI7" s="178"/>
      <c r="AJ7" s="178"/>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HO7" s="295"/>
      <c r="HP7" s="295"/>
      <c r="HQ7" s="295"/>
      <c r="HR7" s="295"/>
      <c r="HS7" s="295"/>
    </row>
    <row r="8" spans="1:256" ht="14.25">
      <c r="A8" s="170"/>
      <c r="B8" s="170"/>
      <c r="C8" s="170"/>
      <c r="D8" s="170"/>
      <c r="E8" s="173"/>
      <c r="F8" s="173"/>
      <c r="G8" s="173"/>
      <c r="H8" s="173"/>
      <c r="I8" s="173"/>
      <c r="J8" s="295"/>
      <c r="K8" s="295"/>
      <c r="L8" s="295"/>
      <c r="M8" s="295"/>
      <c r="N8" s="295"/>
      <c r="O8" s="295"/>
      <c r="P8" s="173"/>
      <c r="Q8" s="173"/>
      <c r="R8" s="173"/>
      <c r="S8" s="173"/>
      <c r="T8" s="173"/>
      <c r="U8" s="173"/>
      <c r="V8" s="173"/>
      <c r="W8" s="173"/>
      <c r="X8" s="173"/>
      <c r="Y8" s="173"/>
      <c r="Z8" s="173"/>
      <c r="AA8" s="173"/>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c r="HX8" s="295"/>
      <c r="HY8" s="295"/>
      <c r="HZ8" s="295"/>
      <c r="IA8" s="295"/>
    </row>
    <row r="9" spans="1:256" ht="33.75" customHeight="1">
      <c r="A9" s="336" t="s">
        <v>195</v>
      </c>
      <c r="B9" s="295"/>
      <c r="C9" s="295"/>
      <c r="D9" s="295"/>
      <c r="F9" s="184" t="s">
        <v>106</v>
      </c>
      <c r="G9" s="295"/>
      <c r="H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170"/>
      <c r="AP9" s="178"/>
      <c r="AQ9" s="178"/>
      <c r="AR9" s="178"/>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295"/>
      <c r="HX9" s="295"/>
      <c r="HY9" s="295"/>
      <c r="HZ9" s="295"/>
      <c r="IA9" s="295"/>
      <c r="IB9" s="295"/>
      <c r="IC9" s="295"/>
      <c r="ID9" s="295"/>
      <c r="IE9" s="295"/>
      <c r="IF9" s="295"/>
      <c r="IG9" s="295"/>
      <c r="IH9" s="295"/>
      <c r="II9" s="295"/>
      <c r="IJ9" s="295"/>
      <c r="IK9" s="295"/>
      <c r="IL9" s="295"/>
      <c r="IM9" s="295"/>
      <c r="IN9" s="295"/>
      <c r="IO9" s="295"/>
      <c r="IP9" s="295"/>
      <c r="IQ9" s="295"/>
      <c r="IR9" s="295"/>
      <c r="IS9" s="295"/>
      <c r="IT9" s="295"/>
      <c r="IU9" s="295"/>
      <c r="IV9" s="295"/>
    </row>
    <row r="10" spans="1:256" ht="5.25" customHeight="1" thickBot="1">
      <c r="A10" s="183"/>
      <c r="B10" s="295"/>
      <c r="C10" s="295"/>
      <c r="D10" s="295"/>
      <c r="E10" s="184"/>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170"/>
      <c r="AP10" s="178"/>
      <c r="AQ10" s="178"/>
      <c r="AR10" s="178"/>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c r="IS10" s="295"/>
      <c r="IT10" s="295"/>
      <c r="IU10" s="295"/>
      <c r="IV10" s="295"/>
    </row>
    <row r="11" spans="1:256" ht="24" customHeight="1" thickBot="1">
      <c r="A11" s="185"/>
      <c r="B11" s="186"/>
      <c r="C11" s="186"/>
      <c r="D11" s="186"/>
      <c r="E11" s="186"/>
      <c r="F11" s="186"/>
      <c r="G11" s="186"/>
      <c r="H11" s="186"/>
      <c r="I11" s="1158" t="s">
        <v>95</v>
      </c>
      <c r="J11" s="1159"/>
      <c r="K11" s="1159"/>
      <c r="L11" s="1159"/>
      <c r="M11" s="1159"/>
      <c r="N11" s="1159"/>
      <c r="O11" s="1159"/>
      <c r="P11" s="1159"/>
      <c r="Q11" s="1159"/>
      <c r="R11" s="1159"/>
      <c r="S11" s="1159"/>
      <c r="T11" s="1159"/>
      <c r="U11" s="1159"/>
      <c r="V11" s="1159"/>
      <c r="W11" s="1340"/>
      <c r="X11" s="1161" t="s">
        <v>107</v>
      </c>
      <c r="Y11" s="1162"/>
      <c r="Z11" s="1162"/>
      <c r="AA11" s="1162"/>
      <c r="AB11" s="1162"/>
      <c r="AC11" s="1162"/>
      <c r="AD11" s="1162"/>
      <c r="AE11" s="1162"/>
      <c r="AF11" s="1162"/>
      <c r="AG11" s="1162"/>
      <c r="AH11" s="1162"/>
      <c r="AI11" s="1162"/>
      <c r="AJ11" s="1162"/>
      <c r="AK11" s="1162"/>
      <c r="AL11" s="1163"/>
      <c r="AM11" s="295"/>
      <c r="AN11" s="295"/>
      <c r="AO11" s="170"/>
      <c r="AP11" s="178"/>
      <c r="AQ11" s="178"/>
      <c r="AR11" s="178"/>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295"/>
      <c r="GT11" s="295"/>
      <c r="GU11" s="295"/>
      <c r="GV11" s="295"/>
      <c r="GW11" s="295"/>
      <c r="GX11" s="295"/>
      <c r="GY11" s="295"/>
      <c r="GZ11" s="295"/>
      <c r="HA11" s="295"/>
      <c r="HB11" s="295"/>
      <c r="HC11" s="295"/>
      <c r="HD11" s="295"/>
      <c r="HE11" s="295"/>
      <c r="HF11" s="295"/>
      <c r="HG11" s="295"/>
      <c r="HH11" s="295"/>
      <c r="HI11" s="295"/>
      <c r="HJ11" s="295"/>
      <c r="HK11" s="295"/>
      <c r="HL11" s="295"/>
      <c r="HM11" s="295"/>
      <c r="HN11" s="295"/>
      <c r="HO11" s="295"/>
      <c r="HP11" s="295"/>
      <c r="HQ11" s="295"/>
      <c r="HR11" s="295"/>
      <c r="HS11" s="295"/>
      <c r="HT11" s="295"/>
      <c r="HU11" s="295"/>
      <c r="HV11" s="295"/>
      <c r="HW11" s="295"/>
      <c r="HX11" s="295"/>
      <c r="HY11" s="295"/>
      <c r="HZ11" s="295"/>
      <c r="IA11" s="295"/>
      <c r="IB11" s="295"/>
      <c r="IC11" s="295"/>
      <c r="ID11" s="295"/>
      <c r="IE11" s="295"/>
      <c r="IF11" s="295"/>
      <c r="IG11" s="295"/>
      <c r="IH11" s="295"/>
      <c r="II11" s="295"/>
      <c r="IJ11" s="295"/>
      <c r="IK11" s="295"/>
      <c r="IL11" s="295"/>
      <c r="IM11" s="295"/>
      <c r="IN11" s="295"/>
      <c r="IO11" s="295"/>
      <c r="IP11" s="295"/>
      <c r="IQ11" s="295"/>
      <c r="IR11" s="295"/>
      <c r="IS11" s="295"/>
      <c r="IT11" s="295"/>
      <c r="IU11" s="295"/>
      <c r="IV11" s="295"/>
    </row>
    <row r="12" spans="1:256" ht="27.75" customHeight="1">
      <c r="A12" s="1142" t="s">
        <v>108</v>
      </c>
      <c r="B12" s="1143"/>
      <c r="C12" s="1143"/>
      <c r="D12" s="1143"/>
      <c r="E12" s="1143"/>
      <c r="F12" s="1341" t="s">
        <v>109</v>
      </c>
      <c r="G12" s="1145"/>
      <c r="H12" s="1146"/>
      <c r="I12" s="1142" t="s">
        <v>12</v>
      </c>
      <c r="J12" s="1143"/>
      <c r="K12" s="1143"/>
      <c r="L12" s="1143"/>
      <c r="M12" s="1143"/>
      <c r="N12" s="1143"/>
      <c r="O12" s="1143"/>
      <c r="P12" s="1143"/>
      <c r="Q12" s="1143"/>
      <c r="R12" s="1143"/>
      <c r="S12" s="1143"/>
      <c r="T12" s="1342" t="s">
        <v>110</v>
      </c>
      <c r="U12" s="1143"/>
      <c r="V12" s="1143"/>
      <c r="W12" s="1147"/>
      <c r="X12" s="1142" t="s">
        <v>12</v>
      </c>
      <c r="Y12" s="1143"/>
      <c r="Z12" s="1143"/>
      <c r="AA12" s="1143"/>
      <c r="AB12" s="1143"/>
      <c r="AC12" s="1143"/>
      <c r="AD12" s="1143"/>
      <c r="AE12" s="1143"/>
      <c r="AF12" s="1143"/>
      <c r="AG12" s="1143"/>
      <c r="AH12" s="1143"/>
      <c r="AI12" s="1342" t="s">
        <v>110</v>
      </c>
      <c r="AJ12" s="1143"/>
      <c r="AK12" s="1143"/>
      <c r="AL12" s="1147"/>
      <c r="AM12" s="187"/>
      <c r="AN12" s="295"/>
      <c r="AO12" s="184"/>
      <c r="AP12" s="178"/>
      <c r="AQ12" s="178"/>
      <c r="AR12" s="178"/>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row>
    <row r="13" spans="1:256" ht="27.75" customHeight="1">
      <c r="A13" s="1138" t="s">
        <v>14</v>
      </c>
      <c r="B13" s="1139"/>
      <c r="C13" s="1139"/>
      <c r="D13" s="1139"/>
      <c r="E13" s="1139"/>
      <c r="F13" s="1344">
        <v>0.85416666666666663</v>
      </c>
      <c r="G13" s="1107"/>
      <c r="H13" s="1174"/>
      <c r="I13" s="1138" t="str">
        <f>K5</f>
        <v xml:space="preserve"> Fuoriclasse </v>
      </c>
      <c r="J13" s="1139"/>
      <c r="K13" s="1139"/>
      <c r="L13" s="1139"/>
      <c r="M13" s="188">
        <v>2</v>
      </c>
      <c r="N13" s="297" t="s">
        <v>111</v>
      </c>
      <c r="O13" s="190">
        <v>2</v>
      </c>
      <c r="P13" s="1139" t="str">
        <f>P6</f>
        <v>パトラッシュ</v>
      </c>
      <c r="Q13" s="1139"/>
      <c r="R13" s="1139"/>
      <c r="S13" s="1139"/>
      <c r="T13" s="1356" t="str">
        <f>U5</f>
        <v>LEFTIES</v>
      </c>
      <c r="U13" s="613"/>
      <c r="V13" s="613"/>
      <c r="W13" s="1357"/>
      <c r="X13" s="799" t="str">
        <f>P5</f>
        <v>ながおＪＡＰＡＮ</v>
      </c>
      <c r="Y13" s="796"/>
      <c r="Z13" s="796"/>
      <c r="AA13" s="796"/>
      <c r="AB13" s="191">
        <v>0</v>
      </c>
      <c r="AC13" s="296" t="s">
        <v>111</v>
      </c>
      <c r="AD13" s="193">
        <v>1</v>
      </c>
      <c r="AE13" s="796" t="str">
        <f>U6</f>
        <v>B.B.F.C</v>
      </c>
      <c r="AF13" s="796"/>
      <c r="AG13" s="796"/>
      <c r="AH13" s="796"/>
      <c r="AI13" s="1356" t="str">
        <f>Z6</f>
        <v>ナカノ</v>
      </c>
      <c r="AJ13" s="613"/>
      <c r="AK13" s="613"/>
      <c r="AL13" s="1357"/>
      <c r="AM13" s="187"/>
      <c r="AN13" s="295"/>
      <c r="AO13" s="184"/>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c r="HX13" s="295"/>
      <c r="HY13" s="295"/>
      <c r="HZ13" s="295"/>
      <c r="IA13" s="295"/>
      <c r="IB13" s="295"/>
      <c r="IC13" s="295"/>
      <c r="ID13" s="295"/>
      <c r="IE13" s="295"/>
      <c r="IF13" s="295"/>
      <c r="IG13" s="295"/>
      <c r="IH13" s="295"/>
      <c r="II13" s="295"/>
      <c r="IJ13" s="295"/>
      <c r="IK13" s="295"/>
      <c r="IL13" s="295"/>
      <c r="IM13" s="295"/>
      <c r="IN13" s="295"/>
      <c r="IO13" s="295"/>
      <c r="IP13" s="295"/>
      <c r="IQ13" s="295"/>
      <c r="IR13" s="295"/>
      <c r="IS13" s="295"/>
      <c r="IT13" s="295"/>
      <c r="IU13" s="295"/>
      <c r="IV13" s="295"/>
    </row>
    <row r="14" spans="1:256" ht="27.75" customHeight="1">
      <c r="A14" s="1138" t="s">
        <v>17</v>
      </c>
      <c r="B14" s="1139"/>
      <c r="C14" s="1139"/>
      <c r="D14" s="1139"/>
      <c r="E14" s="1139"/>
      <c r="F14" s="1344">
        <v>0.86458333333333337</v>
      </c>
      <c r="G14" s="1107"/>
      <c r="H14" s="1174"/>
      <c r="I14" s="1138" t="str">
        <f>U5</f>
        <v>LEFTIES</v>
      </c>
      <c r="J14" s="1139"/>
      <c r="K14" s="1139"/>
      <c r="L14" s="1139"/>
      <c r="M14" s="188">
        <v>3</v>
      </c>
      <c r="N14" s="297" t="s">
        <v>111</v>
      </c>
      <c r="O14" s="190">
        <v>0</v>
      </c>
      <c r="P14" s="1139" t="str">
        <f>K6</f>
        <v>ピエロ</v>
      </c>
      <c r="Q14" s="1139"/>
      <c r="R14" s="1139"/>
      <c r="S14" s="1139"/>
      <c r="T14" s="1356" t="str">
        <f>P6</f>
        <v>パトラッシュ</v>
      </c>
      <c r="U14" s="613"/>
      <c r="V14" s="613"/>
      <c r="W14" s="1357"/>
      <c r="X14" s="799" t="str">
        <f>Z5</f>
        <v>協和化学FC</v>
      </c>
      <c r="Y14" s="796"/>
      <c r="Z14" s="796"/>
      <c r="AA14" s="796"/>
      <c r="AB14" s="191">
        <v>1</v>
      </c>
      <c r="AC14" s="296" t="s">
        <v>111</v>
      </c>
      <c r="AD14" s="193">
        <v>1</v>
      </c>
      <c r="AE14" s="796" t="str">
        <f>Z6</f>
        <v>ナカノ</v>
      </c>
      <c r="AF14" s="796"/>
      <c r="AG14" s="796"/>
      <c r="AH14" s="796"/>
      <c r="AI14" s="1356" t="str">
        <f>U6</f>
        <v>B.B.F.C</v>
      </c>
      <c r="AJ14" s="613"/>
      <c r="AK14" s="613"/>
      <c r="AL14" s="1357"/>
      <c r="AM14" s="187"/>
      <c r="AN14" s="295"/>
      <c r="AO14" s="184"/>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c r="HX14" s="295"/>
      <c r="HY14" s="295"/>
      <c r="HZ14" s="295"/>
      <c r="IA14" s="295"/>
      <c r="IB14" s="295"/>
      <c r="IC14" s="295"/>
      <c r="ID14" s="295"/>
      <c r="IE14" s="295"/>
      <c r="IF14" s="295"/>
      <c r="IG14" s="295"/>
      <c r="IH14" s="295"/>
      <c r="II14" s="295"/>
      <c r="IJ14" s="295"/>
      <c r="IK14" s="295"/>
      <c r="IL14" s="295"/>
      <c r="IM14" s="295"/>
      <c r="IN14" s="295"/>
      <c r="IO14" s="295"/>
      <c r="IP14" s="295"/>
      <c r="IQ14" s="295"/>
      <c r="IR14" s="295"/>
      <c r="IS14" s="295"/>
      <c r="IT14" s="295"/>
      <c r="IU14" s="295"/>
      <c r="IV14" s="295"/>
    </row>
    <row r="15" spans="1:256" ht="27.75" customHeight="1">
      <c r="A15" s="1138" t="s">
        <v>18</v>
      </c>
      <c r="B15" s="1139"/>
      <c r="C15" s="1139"/>
      <c r="D15" s="1139"/>
      <c r="E15" s="1139"/>
      <c r="F15" s="1344">
        <v>0.875</v>
      </c>
      <c r="G15" s="1107"/>
      <c r="H15" s="1174"/>
      <c r="I15" s="1138" t="str">
        <f>K5</f>
        <v xml:space="preserve"> Fuoriclasse </v>
      </c>
      <c r="J15" s="1139"/>
      <c r="K15" s="1139"/>
      <c r="L15" s="1139"/>
      <c r="M15" s="188">
        <v>2</v>
      </c>
      <c r="N15" s="297" t="s">
        <v>111</v>
      </c>
      <c r="O15" s="190">
        <v>1</v>
      </c>
      <c r="P15" s="1139" t="str">
        <f>AE5</f>
        <v>木太FAM</v>
      </c>
      <c r="Q15" s="1139"/>
      <c r="R15" s="1139"/>
      <c r="S15" s="1139"/>
      <c r="T15" s="1356" t="str">
        <f>K6</f>
        <v>ピエロ</v>
      </c>
      <c r="U15" s="613"/>
      <c r="V15" s="613"/>
      <c r="W15" s="1357"/>
      <c r="X15" s="799" t="str">
        <f>P5</f>
        <v>ながおＪＡＰＡＮ</v>
      </c>
      <c r="Y15" s="796"/>
      <c r="Z15" s="796"/>
      <c r="AA15" s="796"/>
      <c r="AB15" s="191">
        <v>1</v>
      </c>
      <c r="AC15" s="296" t="s">
        <v>111</v>
      </c>
      <c r="AD15" s="193">
        <v>3</v>
      </c>
      <c r="AE15" s="796" t="str">
        <f>P6</f>
        <v>パトラッシュ</v>
      </c>
      <c r="AF15" s="796"/>
      <c r="AG15" s="796"/>
      <c r="AH15" s="796"/>
      <c r="AI15" s="1356" t="str">
        <f>Z5</f>
        <v>協和化学FC</v>
      </c>
      <c r="AJ15" s="613"/>
      <c r="AK15" s="613"/>
      <c r="AL15" s="1357"/>
      <c r="AM15" s="187"/>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c r="ID15" s="295"/>
      <c r="IE15" s="295"/>
      <c r="IF15" s="295"/>
      <c r="IG15" s="295"/>
      <c r="IH15" s="295"/>
      <c r="II15" s="295"/>
      <c r="IJ15" s="295"/>
      <c r="IK15" s="295"/>
      <c r="IL15" s="295"/>
      <c r="IM15" s="295"/>
      <c r="IN15" s="295"/>
      <c r="IO15" s="295"/>
      <c r="IP15" s="295"/>
      <c r="IQ15" s="295"/>
      <c r="IR15" s="295"/>
      <c r="IS15" s="295"/>
      <c r="IT15" s="295"/>
      <c r="IU15" s="295"/>
      <c r="IV15" s="295"/>
    </row>
    <row r="16" spans="1:256" ht="27.75" customHeight="1">
      <c r="A16" s="1138" t="s">
        <v>19</v>
      </c>
      <c r="B16" s="1139"/>
      <c r="C16" s="1139"/>
      <c r="D16" s="1139"/>
      <c r="E16" s="1139"/>
      <c r="F16" s="1344">
        <v>0.88541666666666696</v>
      </c>
      <c r="G16" s="1107"/>
      <c r="H16" s="1174"/>
      <c r="I16" s="1138" t="str">
        <f>U5</f>
        <v>LEFTIES</v>
      </c>
      <c r="J16" s="1139"/>
      <c r="K16" s="1139"/>
      <c r="L16" s="1139"/>
      <c r="M16" s="188">
        <v>1</v>
      </c>
      <c r="N16" s="297" t="s">
        <v>111</v>
      </c>
      <c r="O16" s="190">
        <v>1</v>
      </c>
      <c r="P16" s="1139" t="str">
        <f>U6</f>
        <v>B.B.F.C</v>
      </c>
      <c r="Q16" s="1139"/>
      <c r="R16" s="1139"/>
      <c r="S16" s="1139"/>
      <c r="T16" s="1356" t="str">
        <f>K5</f>
        <v xml:space="preserve"> Fuoriclasse </v>
      </c>
      <c r="U16" s="613"/>
      <c r="V16" s="613"/>
      <c r="W16" s="1357"/>
      <c r="X16" s="799" t="str">
        <f>K6</f>
        <v>ピエロ</v>
      </c>
      <c r="Y16" s="796"/>
      <c r="Z16" s="796"/>
      <c r="AA16" s="796"/>
      <c r="AB16" s="191">
        <v>2</v>
      </c>
      <c r="AC16" s="296" t="s">
        <v>111</v>
      </c>
      <c r="AD16" s="193">
        <v>3</v>
      </c>
      <c r="AE16" s="796" t="str">
        <f>Z6</f>
        <v>ナカノ</v>
      </c>
      <c r="AF16" s="796"/>
      <c r="AG16" s="796"/>
      <c r="AH16" s="796"/>
      <c r="AI16" s="1356" t="str">
        <f>P5</f>
        <v>ながおＪＡＰＡＮ</v>
      </c>
      <c r="AJ16" s="613"/>
      <c r="AK16" s="613"/>
      <c r="AL16" s="1357"/>
      <c r="AM16" s="187"/>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95"/>
      <c r="IR16" s="295"/>
      <c r="IS16" s="295"/>
      <c r="IT16" s="295"/>
      <c r="IU16" s="295"/>
      <c r="IV16" s="295"/>
    </row>
    <row r="17" spans="1:256" ht="27.75" customHeight="1">
      <c r="A17" s="1138" t="s">
        <v>20</v>
      </c>
      <c r="B17" s="1139"/>
      <c r="C17" s="1139"/>
      <c r="D17" s="1139"/>
      <c r="E17" s="1139"/>
      <c r="F17" s="1344">
        <v>0.89583333333333404</v>
      </c>
      <c r="G17" s="1107"/>
      <c r="H17" s="1174"/>
      <c r="I17" s="1138" t="str">
        <f>K5</f>
        <v xml:space="preserve"> Fuoriclasse </v>
      </c>
      <c r="J17" s="1139"/>
      <c r="K17" s="1139"/>
      <c r="L17" s="1139"/>
      <c r="M17" s="188">
        <v>2</v>
      </c>
      <c r="N17" s="297" t="s">
        <v>15</v>
      </c>
      <c r="O17" s="190">
        <v>3</v>
      </c>
      <c r="P17" s="1139" t="str">
        <f>Z5</f>
        <v>協和化学FC</v>
      </c>
      <c r="Q17" s="1139"/>
      <c r="R17" s="1139"/>
      <c r="S17" s="1139"/>
      <c r="T17" s="1356" t="str">
        <f>U6</f>
        <v>B.B.F.C</v>
      </c>
      <c r="U17" s="613"/>
      <c r="V17" s="613"/>
      <c r="W17" s="1357"/>
      <c r="X17" s="799" t="str">
        <f>P5</f>
        <v>ながおＪＡＰＡＮ</v>
      </c>
      <c r="Y17" s="796"/>
      <c r="Z17" s="796"/>
      <c r="AA17" s="796"/>
      <c r="AB17" s="191">
        <v>1</v>
      </c>
      <c r="AC17" s="296" t="s">
        <v>15</v>
      </c>
      <c r="AD17" s="193">
        <v>3</v>
      </c>
      <c r="AE17" s="796" t="str">
        <f>AE5</f>
        <v>木太FAM</v>
      </c>
      <c r="AF17" s="796"/>
      <c r="AG17" s="796"/>
      <c r="AH17" s="796"/>
      <c r="AI17" s="1356" t="str">
        <f>Z6</f>
        <v>ナカノ</v>
      </c>
      <c r="AJ17" s="613"/>
      <c r="AK17" s="613"/>
      <c r="AL17" s="1357"/>
      <c r="AM17" s="187"/>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c r="HX17" s="295"/>
      <c r="HY17" s="295"/>
      <c r="HZ17" s="295"/>
      <c r="IA17" s="295"/>
      <c r="IB17" s="295"/>
      <c r="IC17" s="295"/>
      <c r="ID17" s="295"/>
      <c r="IE17" s="295"/>
      <c r="IF17" s="295"/>
      <c r="IG17" s="295"/>
      <c r="IH17" s="295"/>
      <c r="II17" s="295"/>
      <c r="IJ17" s="295"/>
      <c r="IK17" s="295"/>
      <c r="IL17" s="295"/>
      <c r="IM17" s="295"/>
      <c r="IN17" s="295"/>
      <c r="IO17" s="295"/>
      <c r="IP17" s="295"/>
      <c r="IQ17" s="295"/>
      <c r="IR17" s="295"/>
      <c r="IS17" s="295"/>
      <c r="IT17" s="295"/>
      <c r="IU17" s="295"/>
      <c r="IV17" s="295"/>
    </row>
    <row r="18" spans="1:256" ht="27.75" customHeight="1">
      <c r="A18" s="1132" t="s">
        <v>21</v>
      </c>
      <c r="B18" s="1133"/>
      <c r="C18" s="1133"/>
      <c r="D18" s="1133"/>
      <c r="E18" s="1133"/>
      <c r="F18" s="1344">
        <v>0.90625</v>
      </c>
      <c r="G18" s="1107"/>
      <c r="H18" s="1174"/>
      <c r="I18" s="1132" t="str">
        <f>U5</f>
        <v>LEFTIES</v>
      </c>
      <c r="J18" s="1133"/>
      <c r="K18" s="1133"/>
      <c r="L18" s="1133"/>
      <c r="M18" s="194">
        <v>2</v>
      </c>
      <c r="N18" s="298" t="s">
        <v>111</v>
      </c>
      <c r="O18" s="196">
        <v>0</v>
      </c>
      <c r="P18" s="1133" t="str">
        <f>P6</f>
        <v>パトラッシュ</v>
      </c>
      <c r="Q18" s="1133"/>
      <c r="R18" s="1133"/>
      <c r="S18" s="1133"/>
      <c r="T18" s="1356" t="str">
        <f>K5</f>
        <v xml:space="preserve"> Fuoriclasse </v>
      </c>
      <c r="U18" s="613"/>
      <c r="V18" s="613"/>
      <c r="W18" s="1357"/>
      <c r="X18" s="1136" t="str">
        <f>P5</f>
        <v>ながおＪＡＰＡＮ</v>
      </c>
      <c r="Y18" s="1137"/>
      <c r="Z18" s="1137"/>
      <c r="AA18" s="1137"/>
      <c r="AB18" s="197">
        <v>1</v>
      </c>
      <c r="AC18" s="299" t="s">
        <v>111</v>
      </c>
      <c r="AD18" s="199">
        <v>2</v>
      </c>
      <c r="AE18" s="1137" t="str">
        <f>K6</f>
        <v>ピエロ</v>
      </c>
      <c r="AF18" s="1137"/>
      <c r="AG18" s="1137"/>
      <c r="AH18" s="1137"/>
      <c r="AI18" s="1356" t="str">
        <f>AE5</f>
        <v>木太FAM</v>
      </c>
      <c r="AJ18" s="613"/>
      <c r="AK18" s="613"/>
      <c r="AL18" s="1357"/>
      <c r="AM18" s="187"/>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295"/>
      <c r="GT18" s="295"/>
      <c r="GU18" s="295"/>
      <c r="GV18" s="295"/>
      <c r="GW18" s="295"/>
      <c r="GX18" s="295"/>
      <c r="GY18" s="295"/>
      <c r="GZ18" s="295"/>
      <c r="HA18" s="295"/>
      <c r="HB18" s="295"/>
      <c r="HC18" s="295"/>
      <c r="HD18" s="295"/>
      <c r="HE18" s="295"/>
      <c r="HF18" s="295"/>
      <c r="HG18" s="295"/>
      <c r="HH18" s="295"/>
      <c r="HI18" s="295"/>
      <c r="HJ18" s="295"/>
      <c r="HK18" s="295"/>
      <c r="HL18" s="295"/>
      <c r="HM18" s="295"/>
      <c r="HN18" s="295"/>
      <c r="HO18" s="295"/>
      <c r="HP18" s="295"/>
      <c r="HQ18" s="295"/>
      <c r="HR18" s="295"/>
      <c r="HS18" s="295"/>
      <c r="HT18" s="295"/>
      <c r="HU18" s="295"/>
      <c r="HV18" s="295"/>
      <c r="HW18" s="295"/>
      <c r="HX18" s="295"/>
      <c r="HY18" s="295"/>
      <c r="HZ18" s="295"/>
      <c r="IA18" s="295"/>
      <c r="IB18" s="295"/>
      <c r="IC18" s="295"/>
      <c r="ID18" s="295"/>
      <c r="IE18" s="295"/>
      <c r="IF18" s="295"/>
      <c r="IG18" s="295"/>
      <c r="IH18" s="295"/>
      <c r="II18" s="295"/>
      <c r="IJ18" s="295"/>
      <c r="IK18" s="295"/>
      <c r="IL18" s="295"/>
      <c r="IM18" s="295"/>
      <c r="IN18" s="295"/>
      <c r="IO18" s="295"/>
      <c r="IP18" s="295"/>
      <c r="IQ18" s="295"/>
      <c r="IR18" s="295"/>
      <c r="IS18" s="295"/>
      <c r="IT18" s="295"/>
      <c r="IU18" s="295"/>
      <c r="IV18" s="295"/>
    </row>
    <row r="19" spans="1:256" ht="27.75" customHeight="1">
      <c r="A19" s="1138" t="s">
        <v>112</v>
      </c>
      <c r="B19" s="1139"/>
      <c r="C19" s="1139"/>
      <c r="D19" s="1139"/>
      <c r="E19" s="1139"/>
      <c r="F19" s="1344">
        <v>0.91666666666666696</v>
      </c>
      <c r="G19" s="1107"/>
      <c r="H19" s="1174"/>
      <c r="I19" s="1138" t="str">
        <f>Z5</f>
        <v>協和化学FC</v>
      </c>
      <c r="J19" s="1139"/>
      <c r="K19" s="1139"/>
      <c r="L19" s="1139"/>
      <c r="M19" s="188">
        <v>0</v>
      </c>
      <c r="N19" s="297" t="s">
        <v>111</v>
      </c>
      <c r="O19" s="190">
        <v>2</v>
      </c>
      <c r="P19" s="1139" t="str">
        <f>U6</f>
        <v>B.B.F.C</v>
      </c>
      <c r="Q19" s="1139"/>
      <c r="R19" s="1139"/>
      <c r="S19" s="1139"/>
      <c r="T19" s="1356" t="str">
        <f>P6</f>
        <v>パトラッシュ</v>
      </c>
      <c r="U19" s="613"/>
      <c r="V19" s="613"/>
      <c r="W19" s="1357"/>
      <c r="X19" s="799" t="str">
        <f>AE5</f>
        <v>木太FAM</v>
      </c>
      <c r="Y19" s="796"/>
      <c r="Z19" s="796"/>
      <c r="AA19" s="796"/>
      <c r="AB19" s="191">
        <v>1</v>
      </c>
      <c r="AC19" s="296" t="s">
        <v>111</v>
      </c>
      <c r="AD19" s="193">
        <v>1</v>
      </c>
      <c r="AE19" s="796" t="str">
        <f>Z6</f>
        <v>ナカノ</v>
      </c>
      <c r="AF19" s="796"/>
      <c r="AG19" s="796"/>
      <c r="AH19" s="796"/>
      <c r="AI19" s="1356" t="str">
        <f>P5</f>
        <v>ながおＪＡＰＡＮ</v>
      </c>
      <c r="AJ19" s="613"/>
      <c r="AK19" s="613"/>
      <c r="AL19" s="1357"/>
      <c r="AM19" s="187"/>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c r="HX19" s="295"/>
      <c r="HY19" s="295"/>
      <c r="HZ19" s="295"/>
      <c r="IA19" s="295"/>
      <c r="IB19" s="295"/>
      <c r="IC19" s="295"/>
      <c r="ID19" s="295"/>
      <c r="IE19" s="295"/>
      <c r="IF19" s="295"/>
      <c r="IG19" s="295"/>
      <c r="IH19" s="295"/>
      <c r="II19" s="295"/>
      <c r="IJ19" s="295"/>
      <c r="IK19" s="295"/>
      <c r="IL19" s="295"/>
      <c r="IM19" s="295"/>
      <c r="IN19" s="295"/>
      <c r="IO19" s="295"/>
      <c r="IP19" s="295"/>
      <c r="IQ19" s="295"/>
      <c r="IR19" s="295"/>
      <c r="IS19" s="295"/>
      <c r="IT19" s="295"/>
      <c r="IU19" s="295"/>
      <c r="IV19" s="295"/>
    </row>
    <row r="20" spans="1:256" ht="27.75" customHeight="1">
      <c r="A20" s="1132" t="s">
        <v>166</v>
      </c>
      <c r="B20" s="1133"/>
      <c r="C20" s="1133"/>
      <c r="D20" s="1133"/>
      <c r="E20" s="1133"/>
      <c r="F20" s="1344">
        <v>0.92708333333333404</v>
      </c>
      <c r="G20" s="1107"/>
      <c r="H20" s="1174"/>
      <c r="I20" s="1132" t="str">
        <f>K5</f>
        <v xml:space="preserve"> Fuoriclasse </v>
      </c>
      <c r="J20" s="1133"/>
      <c r="K20" s="1133"/>
      <c r="L20" s="1133"/>
      <c r="M20" s="194">
        <v>3</v>
      </c>
      <c r="N20" s="298" t="s">
        <v>111</v>
      </c>
      <c r="O20" s="196">
        <v>1</v>
      </c>
      <c r="P20" s="1133" t="str">
        <f>K6</f>
        <v>ピエロ</v>
      </c>
      <c r="Q20" s="1133"/>
      <c r="R20" s="1133"/>
      <c r="S20" s="1133"/>
      <c r="T20" s="1356" t="str">
        <f>Z5</f>
        <v>協和化学FC</v>
      </c>
      <c r="U20" s="613"/>
      <c r="V20" s="613"/>
      <c r="W20" s="1357"/>
      <c r="X20" s="1136" t="str">
        <f>U5</f>
        <v>LEFTIES</v>
      </c>
      <c r="Y20" s="1137"/>
      <c r="Z20" s="1137"/>
      <c r="AA20" s="1137"/>
      <c r="AB20" s="197">
        <v>1</v>
      </c>
      <c r="AC20" s="299" t="s">
        <v>111</v>
      </c>
      <c r="AD20" s="199">
        <v>1</v>
      </c>
      <c r="AE20" s="1137" t="str">
        <f>Z6</f>
        <v>ナカノ</v>
      </c>
      <c r="AF20" s="1137"/>
      <c r="AG20" s="1137"/>
      <c r="AH20" s="1137"/>
      <c r="AI20" s="1356" t="str">
        <f>AE5</f>
        <v>木太FAM</v>
      </c>
      <c r="AJ20" s="613"/>
      <c r="AK20" s="613"/>
      <c r="AL20" s="1357"/>
      <c r="AM20" s="187"/>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5"/>
      <c r="DP20" s="295"/>
      <c r="DQ20" s="295"/>
      <c r="DR20" s="295"/>
      <c r="DS20" s="295"/>
      <c r="DT20" s="295"/>
      <c r="DU20" s="295"/>
      <c r="DV20" s="295"/>
      <c r="DW20" s="295"/>
      <c r="DX20" s="295"/>
      <c r="DY20" s="295"/>
      <c r="DZ20" s="295"/>
      <c r="EA20" s="295"/>
      <c r="EB20" s="295"/>
      <c r="EC20" s="295"/>
      <c r="ED20" s="295"/>
      <c r="EE20" s="295"/>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295"/>
      <c r="GT20" s="295"/>
      <c r="GU20" s="295"/>
      <c r="GV20" s="295"/>
      <c r="GW20" s="295"/>
      <c r="GX20" s="295"/>
      <c r="GY20" s="295"/>
      <c r="GZ20" s="295"/>
      <c r="HA20" s="295"/>
      <c r="HB20" s="295"/>
      <c r="HC20" s="295"/>
      <c r="HD20" s="295"/>
      <c r="HE20" s="295"/>
      <c r="HF20" s="295"/>
      <c r="HG20" s="295"/>
      <c r="HH20" s="295"/>
      <c r="HI20" s="295"/>
      <c r="HJ20" s="295"/>
      <c r="HK20" s="295"/>
      <c r="HL20" s="295"/>
      <c r="HM20" s="295"/>
      <c r="HN20" s="295"/>
      <c r="HO20" s="295"/>
      <c r="HP20" s="295"/>
      <c r="HQ20" s="295"/>
      <c r="HR20" s="295"/>
      <c r="HS20" s="295"/>
      <c r="HT20" s="295"/>
      <c r="HU20" s="295"/>
      <c r="HV20" s="295"/>
      <c r="HW20" s="295"/>
      <c r="HX20" s="295"/>
      <c r="HY20" s="295"/>
      <c r="HZ20" s="295"/>
      <c r="IA20" s="295"/>
      <c r="IB20" s="295"/>
      <c r="IC20" s="295"/>
      <c r="ID20" s="295"/>
      <c r="IE20" s="295"/>
      <c r="IF20" s="295"/>
      <c r="IG20" s="295"/>
      <c r="IH20" s="295"/>
      <c r="II20" s="295"/>
      <c r="IJ20" s="295"/>
      <c r="IK20" s="295"/>
      <c r="IL20" s="295"/>
      <c r="IM20" s="295"/>
      <c r="IN20" s="295"/>
      <c r="IO20" s="295"/>
      <c r="IP20" s="295"/>
      <c r="IQ20" s="295"/>
      <c r="IR20" s="295"/>
      <c r="IS20" s="295"/>
      <c r="IT20" s="295"/>
      <c r="IU20" s="295"/>
      <c r="IV20" s="295"/>
    </row>
    <row r="21" spans="1:256" ht="27.75" customHeight="1" thickBot="1">
      <c r="A21" s="1126" t="s">
        <v>193</v>
      </c>
      <c r="B21" s="1127"/>
      <c r="C21" s="1127"/>
      <c r="D21" s="1127"/>
      <c r="E21" s="1127"/>
      <c r="F21" s="1353">
        <v>0.937500000000001</v>
      </c>
      <c r="G21" s="1129"/>
      <c r="H21" s="1354"/>
      <c r="I21" s="1126" t="str">
        <f>AE5</f>
        <v>木太FAM</v>
      </c>
      <c r="J21" s="1127"/>
      <c r="K21" s="1127"/>
      <c r="L21" s="1127"/>
      <c r="M21" s="200">
        <v>0</v>
      </c>
      <c r="N21" s="301" t="s">
        <v>111</v>
      </c>
      <c r="O21" s="202">
        <v>4</v>
      </c>
      <c r="P21" s="1127" t="str">
        <f>U6</f>
        <v>B.B.F.C</v>
      </c>
      <c r="Q21" s="1127"/>
      <c r="R21" s="1127"/>
      <c r="S21" s="1127"/>
      <c r="T21" s="1358" t="str">
        <f>K6</f>
        <v>ピエロ</v>
      </c>
      <c r="U21" s="1359"/>
      <c r="V21" s="1359"/>
      <c r="W21" s="1360"/>
      <c r="X21" s="1131" t="str">
        <f>Z5</f>
        <v>協和化学FC</v>
      </c>
      <c r="Y21" s="1121"/>
      <c r="Z21" s="1121"/>
      <c r="AA21" s="1121"/>
      <c r="AB21" s="203">
        <v>4</v>
      </c>
      <c r="AC21" s="300" t="s">
        <v>111</v>
      </c>
      <c r="AD21" s="205">
        <v>1</v>
      </c>
      <c r="AE21" s="1121" t="str">
        <f>P6</f>
        <v>パトラッシュ</v>
      </c>
      <c r="AF21" s="1121"/>
      <c r="AG21" s="1121"/>
      <c r="AH21" s="1121"/>
      <c r="AI21" s="1358" t="str">
        <f>U5</f>
        <v>LEFTIES</v>
      </c>
      <c r="AJ21" s="1359"/>
      <c r="AK21" s="1359"/>
      <c r="AL21" s="1360"/>
      <c r="AM21" s="187"/>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5"/>
      <c r="DP21" s="295"/>
      <c r="DQ21" s="295"/>
      <c r="DR21" s="295"/>
      <c r="DS21" s="295"/>
      <c r="DT21" s="295"/>
      <c r="DU21" s="295"/>
      <c r="DV21" s="295"/>
      <c r="DW21" s="295"/>
      <c r="DX21" s="295"/>
      <c r="DY21" s="295"/>
      <c r="DZ21" s="295"/>
      <c r="EA21" s="295"/>
      <c r="EB21" s="295"/>
      <c r="EC21" s="295"/>
      <c r="ED21" s="295"/>
      <c r="EE21" s="295"/>
      <c r="EF21" s="295"/>
      <c r="EG21" s="295"/>
      <c r="EH21" s="295"/>
      <c r="EI21" s="295"/>
      <c r="EJ21" s="295"/>
      <c r="EK21" s="295"/>
      <c r="EL21" s="295"/>
      <c r="EM21" s="295"/>
      <c r="EN21" s="295"/>
      <c r="EO21" s="295"/>
      <c r="EP21" s="295"/>
      <c r="EQ21" s="295"/>
      <c r="ER21" s="295"/>
      <c r="ES21" s="295"/>
      <c r="ET21" s="295"/>
      <c r="EU21" s="295"/>
      <c r="EV21" s="295"/>
      <c r="EW21" s="295"/>
      <c r="EX21" s="295"/>
      <c r="EY21" s="295"/>
      <c r="EZ21" s="295"/>
      <c r="FA21" s="295"/>
      <c r="FB21" s="295"/>
      <c r="FC21" s="295"/>
      <c r="FD21" s="295"/>
      <c r="FE21" s="295"/>
      <c r="FF21" s="295"/>
      <c r="FG21" s="295"/>
      <c r="FH21" s="295"/>
      <c r="FI21" s="295"/>
      <c r="FJ21" s="295"/>
      <c r="FK21" s="295"/>
      <c r="FL21" s="295"/>
      <c r="FM21" s="295"/>
      <c r="FN21" s="295"/>
      <c r="FO21" s="295"/>
      <c r="FP21" s="295"/>
      <c r="FQ21" s="295"/>
      <c r="FR21" s="295"/>
      <c r="FS21" s="295"/>
      <c r="FT21" s="295"/>
      <c r="FU21" s="295"/>
      <c r="FV21" s="295"/>
      <c r="FW21" s="295"/>
      <c r="FX21" s="295"/>
      <c r="FY21" s="295"/>
      <c r="FZ21" s="295"/>
      <c r="GA21" s="295"/>
      <c r="GB21" s="295"/>
      <c r="GC21" s="295"/>
      <c r="GD21" s="295"/>
      <c r="GE21" s="295"/>
      <c r="GF21" s="295"/>
      <c r="GG21" s="295"/>
      <c r="GH21" s="295"/>
      <c r="GI21" s="295"/>
      <c r="GJ21" s="295"/>
      <c r="GK21" s="295"/>
      <c r="GL21" s="295"/>
      <c r="GM21" s="295"/>
      <c r="GN21" s="295"/>
      <c r="GO21" s="295"/>
      <c r="GP21" s="295"/>
      <c r="GQ21" s="295"/>
      <c r="GR21" s="295"/>
      <c r="GS21" s="295"/>
      <c r="GT21" s="295"/>
      <c r="GU21" s="295"/>
      <c r="GV21" s="295"/>
      <c r="GW21" s="295"/>
      <c r="GX21" s="295"/>
      <c r="GY21" s="295"/>
      <c r="GZ21" s="295"/>
      <c r="HA21" s="295"/>
      <c r="HB21" s="295"/>
      <c r="HC21" s="295"/>
      <c r="HD21" s="295"/>
      <c r="HE21" s="295"/>
      <c r="HF21" s="295"/>
      <c r="HG21" s="295"/>
      <c r="HH21" s="295"/>
      <c r="HI21" s="295"/>
      <c r="HJ21" s="295"/>
      <c r="HK21" s="295"/>
      <c r="HL21" s="295"/>
      <c r="HM21" s="295"/>
      <c r="HN21" s="295"/>
      <c r="HO21" s="295"/>
      <c r="HP21" s="295"/>
      <c r="HQ21" s="295"/>
      <c r="HR21" s="295"/>
      <c r="HS21" s="295"/>
      <c r="HT21" s="295"/>
      <c r="HU21" s="295"/>
      <c r="HV21" s="295"/>
      <c r="HW21" s="295"/>
      <c r="HX21" s="295"/>
      <c r="HY21" s="295"/>
      <c r="HZ21" s="295"/>
      <c r="IA21" s="295"/>
      <c r="IB21" s="295"/>
      <c r="IC21" s="295"/>
      <c r="ID21" s="295"/>
      <c r="IE21" s="295"/>
      <c r="IF21" s="295"/>
      <c r="IG21" s="295"/>
      <c r="IH21" s="295"/>
      <c r="II21" s="295"/>
      <c r="IJ21" s="295"/>
      <c r="IK21" s="295"/>
      <c r="IL21" s="295"/>
      <c r="IM21" s="295"/>
      <c r="IN21" s="295"/>
      <c r="IO21" s="295"/>
      <c r="IP21" s="295"/>
      <c r="IQ21" s="295"/>
      <c r="IR21" s="295"/>
      <c r="IS21" s="295"/>
      <c r="IT21" s="295"/>
      <c r="IU21" s="295"/>
      <c r="IV21" s="295"/>
    </row>
    <row r="22" spans="1:256" ht="14.25">
      <c r="A22" s="212"/>
      <c r="B22" s="212"/>
      <c r="C22" s="212"/>
      <c r="D22" s="212"/>
      <c r="E22" s="212"/>
      <c r="F22" s="218"/>
      <c r="G22" s="218"/>
      <c r="H22" s="218"/>
      <c r="I22" s="212"/>
      <c r="J22" s="212"/>
      <c r="K22" s="212"/>
      <c r="L22" s="212"/>
      <c r="M22" s="219"/>
      <c r="N22" s="212"/>
      <c r="O22" s="219"/>
      <c r="P22" s="212"/>
      <c r="Q22" s="212"/>
      <c r="R22" s="212"/>
      <c r="S22" s="212"/>
      <c r="T22" s="302"/>
      <c r="U22" s="302"/>
      <c r="V22" s="302"/>
      <c r="W22" s="302"/>
      <c r="X22" s="221"/>
      <c r="Y22" s="221"/>
      <c r="Z22" s="221"/>
      <c r="AA22" s="221"/>
      <c r="AB22" s="220"/>
      <c r="AC22" s="221"/>
      <c r="AD22" s="220"/>
      <c r="AE22" s="221"/>
      <c r="AF22" s="221"/>
      <c r="AG22" s="221"/>
      <c r="AH22" s="221"/>
      <c r="AI22" s="302"/>
      <c r="AJ22" s="302"/>
      <c r="AK22" s="302"/>
      <c r="AL22" s="302"/>
      <c r="AM22" s="187"/>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295"/>
      <c r="GT22" s="295"/>
      <c r="GU22" s="295"/>
      <c r="GV22" s="295"/>
      <c r="GW22" s="295"/>
      <c r="GX22" s="295"/>
      <c r="GY22" s="295"/>
      <c r="GZ22" s="295"/>
      <c r="HA22" s="295"/>
      <c r="HB22" s="295"/>
      <c r="HC22" s="295"/>
      <c r="HD22" s="295"/>
      <c r="HE22" s="295"/>
      <c r="HF22" s="295"/>
      <c r="HG22" s="295"/>
      <c r="HH22" s="295"/>
      <c r="HI22" s="295"/>
      <c r="HJ22" s="295"/>
      <c r="HK22" s="295"/>
      <c r="HL22" s="295"/>
      <c r="HM22" s="295"/>
      <c r="HN22" s="295"/>
      <c r="HO22" s="295"/>
      <c r="HP22" s="295"/>
      <c r="HQ22" s="295"/>
      <c r="HR22" s="295"/>
      <c r="HS22" s="295"/>
      <c r="HT22" s="295"/>
      <c r="HU22" s="295"/>
      <c r="HV22" s="295"/>
      <c r="HW22" s="295"/>
      <c r="HX22" s="295"/>
      <c r="HY22" s="295"/>
      <c r="HZ22" s="295"/>
      <c r="IA22" s="295"/>
      <c r="IB22" s="295"/>
      <c r="IC22" s="295"/>
      <c r="ID22" s="295"/>
      <c r="IE22" s="295"/>
      <c r="IF22" s="295"/>
      <c r="IG22" s="295"/>
      <c r="IH22" s="295"/>
      <c r="II22" s="295"/>
      <c r="IJ22" s="295"/>
      <c r="IK22" s="295"/>
      <c r="IL22" s="295"/>
      <c r="IM22" s="295"/>
      <c r="IN22" s="295"/>
      <c r="IO22" s="295"/>
      <c r="IP22" s="295"/>
      <c r="IQ22" s="295"/>
      <c r="IR22" s="295"/>
      <c r="IS22" s="295"/>
      <c r="IT22" s="295"/>
      <c r="IU22" s="295"/>
      <c r="IV22" s="295"/>
    </row>
    <row r="23" spans="1:256" ht="36.75" customHeight="1">
      <c r="A23" s="335" t="s">
        <v>194</v>
      </c>
      <c r="B23" s="186"/>
      <c r="C23" s="186"/>
      <c r="D23" s="207"/>
      <c r="E23" s="207"/>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c r="FT23" s="295"/>
      <c r="FU23" s="295"/>
      <c r="FV23" s="295"/>
      <c r="FW23" s="295"/>
      <c r="FX23" s="295"/>
      <c r="FY23" s="295"/>
      <c r="FZ23" s="295"/>
      <c r="GA23" s="295"/>
      <c r="GB23" s="295"/>
      <c r="GC23" s="295"/>
      <c r="GD23" s="295"/>
      <c r="GE23" s="295"/>
      <c r="GF23" s="295"/>
      <c r="GG23" s="295"/>
      <c r="GH23" s="295"/>
      <c r="GI23" s="295"/>
      <c r="GJ23" s="295"/>
      <c r="GK23" s="295"/>
      <c r="GL23" s="295"/>
      <c r="GM23" s="295"/>
      <c r="GN23" s="295"/>
      <c r="GO23" s="295"/>
      <c r="GP23" s="295"/>
      <c r="GQ23" s="295"/>
      <c r="GR23" s="295"/>
      <c r="GS23" s="295"/>
      <c r="GT23" s="295"/>
      <c r="GU23" s="295"/>
      <c r="GV23" s="295"/>
      <c r="GW23" s="295"/>
      <c r="GX23" s="295"/>
      <c r="GY23" s="295"/>
      <c r="GZ23" s="295"/>
      <c r="HA23" s="295"/>
      <c r="HB23" s="295"/>
      <c r="HC23" s="295"/>
      <c r="HD23" s="295"/>
      <c r="HE23" s="295"/>
      <c r="HF23" s="295"/>
      <c r="HG23" s="295"/>
      <c r="HH23" s="295"/>
      <c r="HI23" s="295"/>
      <c r="HJ23" s="295"/>
      <c r="HK23" s="295"/>
      <c r="HL23" s="295"/>
      <c r="HM23" s="295"/>
      <c r="HN23" s="295"/>
      <c r="HO23" s="295"/>
      <c r="HP23" s="295"/>
      <c r="HQ23" s="295"/>
      <c r="HR23" s="295"/>
      <c r="HS23" s="295"/>
      <c r="HT23" s="295"/>
      <c r="HU23" s="295"/>
      <c r="HV23" s="295"/>
      <c r="HW23" s="295"/>
      <c r="HX23" s="295"/>
      <c r="HY23" s="295"/>
      <c r="HZ23" s="295"/>
      <c r="IA23" s="295"/>
      <c r="IB23" s="295"/>
      <c r="IC23" s="295"/>
      <c r="ID23" s="295"/>
      <c r="IE23" s="295"/>
      <c r="IF23" s="295"/>
      <c r="IG23" s="295"/>
      <c r="IH23" s="295"/>
      <c r="II23" s="295"/>
      <c r="IJ23" s="295"/>
      <c r="IK23" s="295"/>
      <c r="IL23" s="295"/>
      <c r="IM23" s="295"/>
      <c r="IN23" s="295"/>
      <c r="IO23" s="295"/>
      <c r="IP23" s="295"/>
      <c r="IQ23" s="295"/>
      <c r="IR23" s="295"/>
      <c r="IS23" s="295"/>
      <c r="IT23" s="295"/>
      <c r="IU23" s="295"/>
      <c r="IV23" s="295"/>
    </row>
    <row r="24" spans="1:256" ht="24.75" customHeight="1">
      <c r="A24" s="1122" t="s">
        <v>114</v>
      </c>
      <c r="B24" s="1123"/>
      <c r="C24" s="1123"/>
      <c r="D24" s="1123"/>
      <c r="E24" s="1124"/>
      <c r="F24" s="1125" t="str">
        <f>A25</f>
        <v xml:space="preserve"> Fuoriclasse </v>
      </c>
      <c r="G24" s="1125"/>
      <c r="H24" s="1125"/>
      <c r="I24" s="1125" t="str">
        <f>P5</f>
        <v>ながおＪＡＰＡＮ</v>
      </c>
      <c r="J24" s="1125"/>
      <c r="K24" s="1125"/>
      <c r="L24" s="1125" t="str">
        <f>U5</f>
        <v>LEFTIES</v>
      </c>
      <c r="M24" s="1125"/>
      <c r="N24" s="1125"/>
      <c r="O24" s="1125" t="str">
        <f>Z5</f>
        <v>協和化学FC</v>
      </c>
      <c r="P24" s="1125"/>
      <c r="Q24" s="1125"/>
      <c r="R24" s="1125" t="str">
        <f>AE5</f>
        <v>木太FAM</v>
      </c>
      <c r="S24" s="1125"/>
      <c r="T24" s="1125"/>
      <c r="U24" s="1125" t="str">
        <f>K6</f>
        <v>ピエロ</v>
      </c>
      <c r="V24" s="1125"/>
      <c r="W24" s="1125"/>
      <c r="X24" s="1125" t="str">
        <f>P6</f>
        <v>パトラッシュ</v>
      </c>
      <c r="Y24" s="1125"/>
      <c r="Z24" s="1346"/>
      <c r="AA24" s="1125" t="str">
        <f>U6</f>
        <v>B.B.F.C</v>
      </c>
      <c r="AB24" s="1125"/>
      <c r="AC24" s="1346"/>
      <c r="AD24" s="1125" t="str">
        <f>Z6</f>
        <v>ナカノ</v>
      </c>
      <c r="AE24" s="1125"/>
      <c r="AF24" s="1346"/>
      <c r="AG24" s="1120" t="s">
        <v>115</v>
      </c>
      <c r="AH24" s="1120"/>
      <c r="AI24" s="1141" t="s">
        <v>23</v>
      </c>
      <c r="AJ24" s="1140"/>
      <c r="AK24" s="1141" t="s">
        <v>24</v>
      </c>
      <c r="AL24" s="1140"/>
      <c r="AM24" s="1141" t="s">
        <v>25</v>
      </c>
      <c r="AN24" s="1140"/>
      <c r="AO24" s="1141" t="s">
        <v>26</v>
      </c>
      <c r="AP24" s="1140"/>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295"/>
      <c r="GT24" s="295"/>
      <c r="GU24" s="295"/>
      <c r="GV24" s="295"/>
      <c r="GW24" s="295"/>
      <c r="GX24" s="295"/>
      <c r="GY24" s="295"/>
      <c r="GZ24" s="295"/>
      <c r="HA24" s="295"/>
      <c r="HB24" s="295"/>
      <c r="HC24" s="295"/>
      <c r="HD24" s="295"/>
      <c r="HE24" s="295"/>
      <c r="HF24" s="295"/>
      <c r="HG24" s="295"/>
      <c r="HH24" s="295"/>
      <c r="HI24" s="295"/>
      <c r="HJ24" s="295"/>
      <c r="HK24" s="295"/>
      <c r="HL24" s="295"/>
      <c r="HM24" s="295"/>
      <c r="HN24" s="295"/>
      <c r="HO24" s="295"/>
      <c r="HP24" s="295"/>
      <c r="HQ24" s="295"/>
      <c r="HR24" s="295"/>
      <c r="HS24" s="295"/>
      <c r="HT24" s="295"/>
      <c r="HU24" s="295"/>
      <c r="HV24" s="295"/>
      <c r="HW24" s="295"/>
      <c r="HX24" s="295"/>
      <c r="HY24" s="295"/>
      <c r="HZ24" s="295"/>
      <c r="IA24" s="295"/>
      <c r="IB24" s="295"/>
      <c r="IC24" s="295"/>
      <c r="ID24" s="295"/>
      <c r="IE24" s="295"/>
      <c r="IF24" s="295"/>
      <c r="IG24" s="295"/>
      <c r="IH24" s="295"/>
      <c r="II24" s="295"/>
      <c r="IJ24" s="295"/>
      <c r="IK24" s="295"/>
      <c r="IL24" s="295"/>
      <c r="IM24" s="295"/>
      <c r="IN24" s="295"/>
      <c r="IO24" s="295"/>
      <c r="IP24" s="295"/>
      <c r="IQ24" s="295"/>
      <c r="IR24" s="295"/>
      <c r="IS24" s="295"/>
      <c r="IT24" s="295"/>
      <c r="IU24" s="295"/>
      <c r="IV24" s="295"/>
    </row>
    <row r="25" spans="1:256" ht="18" customHeight="1">
      <c r="A25" s="636" t="str">
        <f>K5</f>
        <v xml:space="preserve"> Fuoriclasse </v>
      </c>
      <c r="B25" s="637"/>
      <c r="C25" s="637"/>
      <c r="D25" s="637"/>
      <c r="E25" s="638"/>
      <c r="F25" s="1117"/>
      <c r="G25" s="1117"/>
      <c r="H25" s="1117"/>
      <c r="I25" s="1111"/>
      <c r="J25" s="1112"/>
      <c r="K25" s="1113"/>
      <c r="L25" s="1111"/>
      <c r="M25" s="1112"/>
      <c r="N25" s="1113"/>
      <c r="O25" s="1345" t="s">
        <v>210</v>
      </c>
      <c r="P25" s="1345"/>
      <c r="Q25" s="1345"/>
      <c r="R25" s="1110" t="s">
        <v>211</v>
      </c>
      <c r="S25" s="1110"/>
      <c r="T25" s="1110"/>
      <c r="U25" s="1110" t="s">
        <v>211</v>
      </c>
      <c r="V25" s="1110"/>
      <c r="W25" s="1110"/>
      <c r="X25" s="1110" t="s">
        <v>212</v>
      </c>
      <c r="Y25" s="1110"/>
      <c r="Z25" s="1110"/>
      <c r="AA25" s="1111"/>
      <c r="AB25" s="1112"/>
      <c r="AC25" s="1112"/>
      <c r="AD25" s="1111"/>
      <c r="AE25" s="1112"/>
      <c r="AF25" s="1112"/>
      <c r="AG25" s="706">
        <f>COUNTIF(F25:AF25,"○")*3+COUNTIF(F25:AF25,"△")</f>
        <v>7</v>
      </c>
      <c r="AH25" s="706"/>
      <c r="AI25" s="1351">
        <f>O26+R26+U26+X26</f>
        <v>9</v>
      </c>
      <c r="AJ25" s="1265"/>
      <c r="AK25" s="1351">
        <f>Q26+T26+W26+Z26</f>
        <v>7</v>
      </c>
      <c r="AL25" s="1265"/>
      <c r="AM25" s="1351">
        <f>AI25-AK25</f>
        <v>2</v>
      </c>
      <c r="AN25" s="1265"/>
      <c r="AO25" s="1051">
        <f>RANK(AG25,$AG$25:$AH$42,0)</f>
        <v>3</v>
      </c>
      <c r="AP25" s="1053"/>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row>
    <row r="26" spans="1:256" ht="18" customHeight="1">
      <c r="A26" s="639"/>
      <c r="B26" s="640"/>
      <c r="C26" s="640"/>
      <c r="D26" s="640"/>
      <c r="E26" s="641"/>
      <c r="F26" s="1117"/>
      <c r="G26" s="1117"/>
      <c r="H26" s="1117"/>
      <c r="I26" s="1114"/>
      <c r="J26" s="1115"/>
      <c r="K26" s="1116"/>
      <c r="L26" s="1114"/>
      <c r="M26" s="1115"/>
      <c r="N26" s="1116"/>
      <c r="O26" s="346">
        <f>M17</f>
        <v>2</v>
      </c>
      <c r="P26" s="347" t="s">
        <v>213</v>
      </c>
      <c r="Q26" s="348">
        <f>O17</f>
        <v>3</v>
      </c>
      <c r="R26" s="346">
        <f>M15</f>
        <v>2</v>
      </c>
      <c r="S26" s="347" t="s">
        <v>213</v>
      </c>
      <c r="T26" s="348">
        <f>O15</f>
        <v>1</v>
      </c>
      <c r="U26" s="346">
        <f>M20</f>
        <v>3</v>
      </c>
      <c r="V26" s="347" t="s">
        <v>213</v>
      </c>
      <c r="W26" s="348">
        <f>O20</f>
        <v>1</v>
      </c>
      <c r="X26" s="346">
        <f>M13</f>
        <v>2</v>
      </c>
      <c r="Y26" s="347" t="s">
        <v>213</v>
      </c>
      <c r="Z26" s="348">
        <f>O13</f>
        <v>2</v>
      </c>
      <c r="AA26" s="1114"/>
      <c r="AB26" s="1115"/>
      <c r="AC26" s="1115"/>
      <c r="AD26" s="1114"/>
      <c r="AE26" s="1115"/>
      <c r="AF26" s="1115"/>
      <c r="AG26" s="706"/>
      <c r="AH26" s="706"/>
      <c r="AI26" s="1352"/>
      <c r="AJ26" s="1268"/>
      <c r="AK26" s="1352"/>
      <c r="AL26" s="1268"/>
      <c r="AM26" s="1352"/>
      <c r="AN26" s="1268"/>
      <c r="AO26" s="1054"/>
      <c r="AP26" s="1056"/>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295"/>
      <c r="GT26" s="295"/>
      <c r="GU26" s="295"/>
      <c r="GV26" s="295"/>
      <c r="GW26" s="295"/>
      <c r="GX26" s="295"/>
      <c r="GY26" s="295"/>
      <c r="GZ26" s="295"/>
      <c r="HA26" s="295"/>
      <c r="HB26" s="295"/>
      <c r="HC26" s="295"/>
      <c r="HD26" s="295"/>
      <c r="HE26" s="295"/>
      <c r="HF26" s="295"/>
      <c r="HG26" s="295"/>
      <c r="HH26" s="295"/>
      <c r="HI26" s="295"/>
      <c r="HJ26" s="295"/>
      <c r="HK26" s="295"/>
      <c r="HL26" s="295"/>
      <c r="HM26" s="295"/>
      <c r="HN26" s="295"/>
      <c r="HO26" s="295"/>
      <c r="HP26" s="295"/>
      <c r="HQ26" s="295"/>
      <c r="HR26" s="295"/>
      <c r="HS26" s="295"/>
      <c r="HT26" s="295"/>
      <c r="HU26" s="295"/>
      <c r="HV26" s="295"/>
      <c r="HW26" s="295"/>
      <c r="HX26" s="295"/>
      <c r="HY26" s="295"/>
      <c r="HZ26" s="295"/>
      <c r="IA26" s="295"/>
      <c r="IB26" s="295"/>
      <c r="IC26" s="295"/>
      <c r="ID26" s="295"/>
      <c r="IE26" s="295"/>
      <c r="IF26" s="295"/>
      <c r="IG26" s="295"/>
      <c r="IH26" s="295"/>
      <c r="II26" s="295"/>
      <c r="IJ26" s="295"/>
      <c r="IK26" s="295"/>
      <c r="IL26" s="295"/>
      <c r="IM26" s="295"/>
      <c r="IN26" s="295"/>
      <c r="IO26" s="295"/>
      <c r="IP26" s="295"/>
      <c r="IQ26" s="295"/>
      <c r="IR26" s="295"/>
      <c r="IS26" s="295"/>
      <c r="IT26" s="295"/>
      <c r="IU26" s="295"/>
      <c r="IV26" s="295"/>
    </row>
    <row r="27" spans="1:256" ht="18" customHeight="1">
      <c r="A27" s="636" t="str">
        <f>I24</f>
        <v>ながおＪＡＰＡＮ</v>
      </c>
      <c r="B27" s="637"/>
      <c r="C27" s="637"/>
      <c r="D27" s="637"/>
      <c r="E27" s="638"/>
      <c r="F27" s="1111"/>
      <c r="G27" s="1112"/>
      <c r="H27" s="1113"/>
      <c r="I27" s="1117"/>
      <c r="J27" s="1117"/>
      <c r="K27" s="1117"/>
      <c r="L27" s="1111"/>
      <c r="M27" s="1112"/>
      <c r="N27" s="1113"/>
      <c r="O27" s="1111"/>
      <c r="P27" s="1112"/>
      <c r="Q27" s="1113"/>
      <c r="R27" s="1345" t="s">
        <v>210</v>
      </c>
      <c r="S27" s="1345"/>
      <c r="T27" s="1345"/>
      <c r="U27" s="1345" t="s">
        <v>210</v>
      </c>
      <c r="V27" s="1345"/>
      <c r="W27" s="1345"/>
      <c r="X27" s="1345" t="s">
        <v>210</v>
      </c>
      <c r="Y27" s="1345"/>
      <c r="Z27" s="1345"/>
      <c r="AA27" s="1345" t="s">
        <v>210</v>
      </c>
      <c r="AB27" s="1345"/>
      <c r="AC27" s="1345"/>
      <c r="AD27" s="1111"/>
      <c r="AE27" s="1112"/>
      <c r="AF27" s="1113"/>
      <c r="AG27" s="706">
        <f t="shared" ref="AG27" si="0">COUNTIF(F27:AF27,"○")*3+COUNTIF(F27:AF27,"△")</f>
        <v>0</v>
      </c>
      <c r="AH27" s="706"/>
      <c r="AI27" s="1351">
        <f>R28+U28+X28+AA28</f>
        <v>3</v>
      </c>
      <c r="AJ27" s="1265"/>
      <c r="AK27" s="1351">
        <f>W28+Z28+AC28+T28</f>
        <v>9</v>
      </c>
      <c r="AL27" s="1265"/>
      <c r="AM27" s="1351">
        <f>AI27-AK27</f>
        <v>-6</v>
      </c>
      <c r="AN27" s="1265"/>
      <c r="AO27" s="1051">
        <f>RANK(AG27,$AG$25:$AH$42,0)</f>
        <v>9</v>
      </c>
      <c r="AP27" s="1053"/>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c r="FR27" s="295"/>
      <c r="FS27" s="295"/>
      <c r="FT27" s="295"/>
      <c r="FU27" s="295"/>
      <c r="FV27" s="295"/>
      <c r="FW27" s="295"/>
      <c r="FX27" s="295"/>
      <c r="FY27" s="295"/>
      <c r="FZ27" s="295"/>
      <c r="GA27" s="295"/>
      <c r="GB27" s="295"/>
      <c r="GC27" s="295"/>
      <c r="GD27" s="295"/>
      <c r="GE27" s="295"/>
      <c r="GF27" s="295"/>
      <c r="GG27" s="295"/>
      <c r="GH27" s="295"/>
      <c r="GI27" s="295"/>
      <c r="GJ27" s="295"/>
      <c r="GK27" s="295"/>
      <c r="GL27" s="295"/>
      <c r="GM27" s="295"/>
      <c r="GN27" s="295"/>
      <c r="GO27" s="295"/>
      <c r="GP27" s="295"/>
      <c r="GQ27" s="295"/>
      <c r="GR27" s="295"/>
      <c r="GS27" s="295"/>
      <c r="GT27" s="295"/>
      <c r="GU27" s="295"/>
      <c r="GV27" s="295"/>
      <c r="GW27" s="295"/>
      <c r="GX27" s="295"/>
      <c r="GY27" s="295"/>
      <c r="GZ27" s="295"/>
      <c r="HA27" s="295"/>
      <c r="HB27" s="295"/>
      <c r="HC27" s="295"/>
      <c r="HD27" s="295"/>
      <c r="HE27" s="295"/>
      <c r="HF27" s="295"/>
      <c r="HG27" s="295"/>
      <c r="HH27" s="295"/>
      <c r="HI27" s="295"/>
      <c r="HJ27" s="295"/>
      <c r="HK27" s="295"/>
      <c r="HL27" s="295"/>
      <c r="HM27" s="295"/>
      <c r="HN27" s="295"/>
      <c r="HO27" s="295"/>
      <c r="HP27" s="295"/>
      <c r="HQ27" s="295"/>
      <c r="HR27" s="295"/>
      <c r="HS27" s="295"/>
      <c r="HT27" s="295"/>
      <c r="HU27" s="295"/>
      <c r="HV27" s="295"/>
      <c r="HW27" s="295"/>
      <c r="HX27" s="295"/>
      <c r="HY27" s="295"/>
      <c r="HZ27" s="295"/>
      <c r="IA27" s="295"/>
      <c r="IB27" s="295"/>
      <c r="IC27" s="295"/>
      <c r="ID27" s="295"/>
      <c r="IE27" s="295"/>
      <c r="IF27" s="295"/>
      <c r="IG27" s="295"/>
      <c r="IH27" s="295"/>
      <c r="II27" s="295"/>
      <c r="IJ27" s="295"/>
      <c r="IK27" s="295"/>
      <c r="IL27" s="295"/>
      <c r="IM27" s="295"/>
      <c r="IN27" s="295"/>
      <c r="IO27" s="295"/>
      <c r="IP27" s="295"/>
      <c r="IQ27" s="295"/>
      <c r="IR27" s="295"/>
      <c r="IS27" s="295"/>
      <c r="IT27" s="295"/>
      <c r="IU27" s="295"/>
      <c r="IV27" s="295"/>
    </row>
    <row r="28" spans="1:256" ht="18" customHeight="1">
      <c r="A28" s="639"/>
      <c r="B28" s="640"/>
      <c r="C28" s="640"/>
      <c r="D28" s="640"/>
      <c r="E28" s="641"/>
      <c r="F28" s="1114"/>
      <c r="G28" s="1115"/>
      <c r="H28" s="1116"/>
      <c r="I28" s="1117"/>
      <c r="J28" s="1117"/>
      <c r="K28" s="1117"/>
      <c r="L28" s="1114"/>
      <c r="M28" s="1115"/>
      <c r="N28" s="1116"/>
      <c r="O28" s="1114"/>
      <c r="P28" s="1115"/>
      <c r="Q28" s="1116"/>
      <c r="R28" s="346">
        <f>AB17</f>
        <v>1</v>
      </c>
      <c r="S28" s="347" t="s">
        <v>213</v>
      </c>
      <c r="T28" s="348">
        <f>AD17</f>
        <v>3</v>
      </c>
      <c r="U28" s="346">
        <f>AB18</f>
        <v>1</v>
      </c>
      <c r="V28" s="347" t="s">
        <v>213</v>
      </c>
      <c r="W28" s="348">
        <f>AD18</f>
        <v>2</v>
      </c>
      <c r="X28" s="346">
        <f>AB15</f>
        <v>1</v>
      </c>
      <c r="Y28" s="347" t="s">
        <v>213</v>
      </c>
      <c r="Z28" s="348">
        <f>AD15</f>
        <v>3</v>
      </c>
      <c r="AA28" s="346">
        <f>AB13</f>
        <v>0</v>
      </c>
      <c r="AB28" s="347" t="s">
        <v>213</v>
      </c>
      <c r="AC28" s="348">
        <f>AD13</f>
        <v>1</v>
      </c>
      <c r="AD28" s="1114"/>
      <c r="AE28" s="1115"/>
      <c r="AF28" s="1116"/>
      <c r="AG28" s="706"/>
      <c r="AH28" s="706"/>
      <c r="AI28" s="1352"/>
      <c r="AJ28" s="1268"/>
      <c r="AK28" s="1352"/>
      <c r="AL28" s="1268"/>
      <c r="AM28" s="1352"/>
      <c r="AN28" s="1268"/>
      <c r="AO28" s="1054"/>
      <c r="AP28" s="1056"/>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295"/>
      <c r="HX28" s="295"/>
      <c r="HY28" s="295"/>
      <c r="HZ28" s="295"/>
      <c r="IA28" s="295"/>
      <c r="IB28" s="295"/>
      <c r="IC28" s="295"/>
      <c r="ID28" s="295"/>
      <c r="IE28" s="295"/>
      <c r="IF28" s="295"/>
      <c r="IG28" s="295"/>
      <c r="IH28" s="295"/>
      <c r="II28" s="295"/>
      <c r="IJ28" s="295"/>
      <c r="IK28" s="295"/>
      <c r="IL28" s="295"/>
      <c r="IM28" s="295"/>
      <c r="IN28" s="295"/>
      <c r="IO28" s="295"/>
      <c r="IP28" s="295"/>
      <c r="IQ28" s="295"/>
      <c r="IR28" s="295"/>
      <c r="IS28" s="295"/>
      <c r="IT28" s="295"/>
      <c r="IU28" s="295"/>
      <c r="IV28" s="295"/>
    </row>
    <row r="29" spans="1:256" ht="18" customHeight="1">
      <c r="A29" s="636" t="str">
        <f>L24</f>
        <v>LEFTIES</v>
      </c>
      <c r="B29" s="637"/>
      <c r="C29" s="637"/>
      <c r="D29" s="637"/>
      <c r="E29" s="638"/>
      <c r="F29" s="1111"/>
      <c r="G29" s="1112"/>
      <c r="H29" s="1113"/>
      <c r="I29" s="1111"/>
      <c r="J29" s="1112"/>
      <c r="K29" s="1113"/>
      <c r="L29" s="1117"/>
      <c r="M29" s="1117"/>
      <c r="N29" s="1117"/>
      <c r="O29" s="1111"/>
      <c r="P29" s="1112"/>
      <c r="Q29" s="1113"/>
      <c r="R29" s="1111"/>
      <c r="S29" s="1112"/>
      <c r="T29" s="1113"/>
      <c r="U29" s="1345" t="s">
        <v>211</v>
      </c>
      <c r="V29" s="1345"/>
      <c r="W29" s="1345"/>
      <c r="X29" s="1345" t="s">
        <v>211</v>
      </c>
      <c r="Y29" s="1345"/>
      <c r="Z29" s="1345"/>
      <c r="AA29" s="1110" t="s">
        <v>212</v>
      </c>
      <c r="AB29" s="1110"/>
      <c r="AC29" s="1110"/>
      <c r="AD29" s="1110" t="s">
        <v>212</v>
      </c>
      <c r="AE29" s="1110"/>
      <c r="AF29" s="1110"/>
      <c r="AG29" s="706">
        <f t="shared" ref="AG29" si="1">COUNTIF(F29:AF29,"○")*3+COUNTIF(F29:AF29,"△")</f>
        <v>8</v>
      </c>
      <c r="AH29" s="706"/>
      <c r="AI29" s="1351">
        <f>U30+X30+AA30+AD30</f>
        <v>7</v>
      </c>
      <c r="AJ29" s="1265"/>
      <c r="AK29" s="1351">
        <f>W30+Z30+AC30+AF30</f>
        <v>2</v>
      </c>
      <c r="AL29" s="1265"/>
      <c r="AM29" s="1351">
        <f>AI29-AK29</f>
        <v>5</v>
      </c>
      <c r="AN29" s="1265"/>
      <c r="AO29" s="1051">
        <f>RANK(AG29,$AG$25:$AH$42,0)</f>
        <v>2</v>
      </c>
      <c r="AP29" s="1053"/>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295"/>
      <c r="HX29" s="295"/>
      <c r="HY29" s="295"/>
      <c r="HZ29" s="295"/>
      <c r="IA29" s="295"/>
      <c r="IB29" s="295"/>
      <c r="IC29" s="295"/>
      <c r="ID29" s="295"/>
      <c r="IE29" s="295"/>
      <c r="IF29" s="295"/>
      <c r="IG29" s="295"/>
      <c r="IH29" s="295"/>
      <c r="II29" s="295"/>
      <c r="IJ29" s="295"/>
      <c r="IK29" s="295"/>
      <c r="IL29" s="295"/>
      <c r="IM29" s="295"/>
      <c r="IN29" s="295"/>
      <c r="IO29" s="295"/>
      <c r="IP29" s="295"/>
      <c r="IQ29" s="295"/>
      <c r="IR29" s="295"/>
      <c r="IS29" s="295"/>
      <c r="IT29" s="295"/>
      <c r="IU29" s="295"/>
      <c r="IV29" s="295"/>
    </row>
    <row r="30" spans="1:256" ht="18" customHeight="1">
      <c r="A30" s="639"/>
      <c r="B30" s="640"/>
      <c r="C30" s="640"/>
      <c r="D30" s="640"/>
      <c r="E30" s="641"/>
      <c r="F30" s="1114"/>
      <c r="G30" s="1115"/>
      <c r="H30" s="1116"/>
      <c r="I30" s="1114"/>
      <c r="J30" s="1115"/>
      <c r="K30" s="1116"/>
      <c r="L30" s="1119"/>
      <c r="M30" s="1117"/>
      <c r="N30" s="1117"/>
      <c r="O30" s="1114"/>
      <c r="P30" s="1115"/>
      <c r="Q30" s="1116"/>
      <c r="R30" s="1114"/>
      <c r="S30" s="1115"/>
      <c r="T30" s="1116"/>
      <c r="U30" s="346">
        <f>M14</f>
        <v>3</v>
      </c>
      <c r="V30" s="347" t="s">
        <v>213</v>
      </c>
      <c r="W30" s="348">
        <f>O14</f>
        <v>0</v>
      </c>
      <c r="X30" s="346">
        <f>M18</f>
        <v>2</v>
      </c>
      <c r="Y30" s="347" t="s">
        <v>213</v>
      </c>
      <c r="Z30" s="348">
        <f>O18</f>
        <v>0</v>
      </c>
      <c r="AA30" s="346">
        <f>M16</f>
        <v>1</v>
      </c>
      <c r="AB30" s="347" t="s">
        <v>213</v>
      </c>
      <c r="AC30" s="348">
        <f>O16</f>
        <v>1</v>
      </c>
      <c r="AD30" s="346">
        <f>AB20</f>
        <v>1</v>
      </c>
      <c r="AE30" s="347" t="s">
        <v>213</v>
      </c>
      <c r="AF30" s="348">
        <f>AD20</f>
        <v>1</v>
      </c>
      <c r="AG30" s="706"/>
      <c r="AH30" s="706"/>
      <c r="AI30" s="1352"/>
      <c r="AJ30" s="1268"/>
      <c r="AK30" s="1352"/>
      <c r="AL30" s="1268"/>
      <c r="AM30" s="1352"/>
      <c r="AN30" s="1268"/>
      <c r="AO30" s="1054"/>
      <c r="AP30" s="1056"/>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row>
    <row r="31" spans="1:256" ht="18" customHeight="1">
      <c r="A31" s="636" t="str">
        <f>O24</f>
        <v>協和化学FC</v>
      </c>
      <c r="B31" s="637"/>
      <c r="C31" s="637"/>
      <c r="D31" s="637"/>
      <c r="E31" s="638"/>
      <c r="F31" s="1345" t="s">
        <v>211</v>
      </c>
      <c r="G31" s="1345"/>
      <c r="H31" s="1345"/>
      <c r="I31" s="1111"/>
      <c r="J31" s="1112"/>
      <c r="K31" s="1113"/>
      <c r="L31" s="1111"/>
      <c r="M31" s="1112"/>
      <c r="N31" s="1113"/>
      <c r="O31" s="1117"/>
      <c r="P31" s="1117"/>
      <c r="Q31" s="1117"/>
      <c r="R31" s="1111"/>
      <c r="S31" s="1112"/>
      <c r="T31" s="1113"/>
      <c r="U31" s="1111"/>
      <c r="V31" s="1112"/>
      <c r="W31" s="1112"/>
      <c r="X31" s="1345" t="s">
        <v>211</v>
      </c>
      <c r="Y31" s="1345"/>
      <c r="Z31" s="1345"/>
      <c r="AA31" s="1345" t="s">
        <v>210</v>
      </c>
      <c r="AB31" s="1345"/>
      <c r="AC31" s="1345"/>
      <c r="AD31" s="1110" t="s">
        <v>212</v>
      </c>
      <c r="AE31" s="1110"/>
      <c r="AF31" s="1110"/>
      <c r="AG31" s="706">
        <f t="shared" ref="AG31" si="2">COUNTIF(F31:AF31,"○")*3+COUNTIF(F31:AF31,"△")</f>
        <v>7</v>
      </c>
      <c r="AH31" s="706"/>
      <c r="AI31" s="1351">
        <f>F32+X32+AA32+AD32</f>
        <v>8</v>
      </c>
      <c r="AJ31" s="1265"/>
      <c r="AK31" s="1351">
        <f>H32+Z32+AC32+AF32</f>
        <v>6</v>
      </c>
      <c r="AL31" s="1265"/>
      <c r="AM31" s="1351">
        <f>AI31-AK31</f>
        <v>2</v>
      </c>
      <c r="AN31" s="1265"/>
      <c r="AO31" s="1051">
        <v>4</v>
      </c>
      <c r="AP31" s="1053"/>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95"/>
      <c r="DQ31" s="295"/>
      <c r="DR31" s="295"/>
      <c r="DS31" s="295"/>
      <c r="DT31" s="295"/>
      <c r="DU31" s="295"/>
      <c r="DV31" s="295"/>
      <c r="DW31" s="295"/>
      <c r="DX31" s="295"/>
      <c r="DY31" s="295"/>
      <c r="DZ31" s="295"/>
      <c r="EA31" s="295"/>
      <c r="EB31" s="295"/>
      <c r="EC31" s="295"/>
      <c r="ED31" s="295"/>
      <c r="EE31" s="295"/>
      <c r="EF31" s="295"/>
      <c r="EG31" s="295"/>
      <c r="EH31" s="295"/>
      <c r="EI31" s="295"/>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c r="FR31" s="295"/>
      <c r="FS31" s="295"/>
      <c r="FT31" s="295"/>
      <c r="FU31" s="295"/>
      <c r="FV31" s="295"/>
      <c r="FW31" s="295"/>
      <c r="FX31" s="295"/>
      <c r="FY31" s="295"/>
      <c r="FZ31" s="295"/>
      <c r="GA31" s="295"/>
      <c r="GB31" s="295"/>
      <c r="GC31" s="295"/>
      <c r="GD31" s="295"/>
      <c r="GE31" s="295"/>
      <c r="GF31" s="295"/>
      <c r="GG31" s="295"/>
      <c r="GH31" s="295"/>
      <c r="GI31" s="295"/>
      <c r="GJ31" s="295"/>
      <c r="GK31" s="295"/>
      <c r="GL31" s="295"/>
      <c r="GM31" s="295"/>
      <c r="GN31" s="295"/>
      <c r="GO31" s="295"/>
      <c r="GP31" s="295"/>
      <c r="GQ31" s="295"/>
      <c r="GR31" s="295"/>
      <c r="GS31" s="295"/>
      <c r="GT31" s="295"/>
      <c r="GU31" s="295"/>
      <c r="GV31" s="295"/>
      <c r="GW31" s="295"/>
      <c r="GX31" s="295"/>
      <c r="GY31" s="295"/>
      <c r="GZ31" s="295"/>
      <c r="HA31" s="295"/>
      <c r="HB31" s="295"/>
      <c r="HC31" s="295"/>
      <c r="HD31" s="295"/>
      <c r="HE31" s="295"/>
      <c r="HF31" s="295"/>
      <c r="HG31" s="295"/>
      <c r="HH31" s="295"/>
      <c r="HI31" s="295"/>
      <c r="HJ31" s="295"/>
      <c r="HK31" s="295"/>
      <c r="HL31" s="295"/>
      <c r="HM31" s="295"/>
      <c r="HN31" s="295"/>
      <c r="HO31" s="295"/>
      <c r="HP31" s="295"/>
      <c r="HQ31" s="295"/>
      <c r="HR31" s="295"/>
      <c r="HS31" s="295"/>
      <c r="HT31" s="295"/>
      <c r="HU31" s="295"/>
      <c r="HV31" s="295"/>
      <c r="HW31" s="295"/>
      <c r="HX31" s="295"/>
      <c r="HY31" s="295"/>
      <c r="HZ31" s="295"/>
      <c r="IA31" s="295"/>
      <c r="IB31" s="295"/>
      <c r="IC31" s="295"/>
      <c r="ID31" s="295"/>
      <c r="IE31" s="295"/>
      <c r="IF31" s="295"/>
      <c r="IG31" s="295"/>
      <c r="IH31" s="295"/>
      <c r="II31" s="295"/>
      <c r="IJ31" s="295"/>
      <c r="IK31" s="295"/>
      <c r="IL31" s="295"/>
      <c r="IM31" s="295"/>
      <c r="IN31" s="295"/>
      <c r="IO31" s="295"/>
      <c r="IP31" s="295"/>
      <c r="IQ31" s="295"/>
      <c r="IR31" s="295"/>
      <c r="IS31" s="295"/>
      <c r="IT31" s="295"/>
      <c r="IU31" s="295"/>
      <c r="IV31" s="295"/>
    </row>
    <row r="32" spans="1:256" ht="18" customHeight="1">
      <c r="A32" s="639"/>
      <c r="B32" s="640"/>
      <c r="C32" s="640"/>
      <c r="D32" s="640"/>
      <c r="E32" s="641"/>
      <c r="F32" s="346">
        <f>Q26</f>
        <v>3</v>
      </c>
      <c r="G32" s="347" t="s">
        <v>213</v>
      </c>
      <c r="H32" s="348">
        <f>O26</f>
        <v>2</v>
      </c>
      <c r="I32" s="1114"/>
      <c r="J32" s="1115"/>
      <c r="K32" s="1116"/>
      <c r="L32" s="1114"/>
      <c r="M32" s="1115"/>
      <c r="N32" s="1116"/>
      <c r="O32" s="1117"/>
      <c r="P32" s="1117"/>
      <c r="Q32" s="1117"/>
      <c r="R32" s="1114"/>
      <c r="S32" s="1115"/>
      <c r="T32" s="1116"/>
      <c r="U32" s="1114"/>
      <c r="V32" s="1115"/>
      <c r="W32" s="1115"/>
      <c r="X32" s="346">
        <f>AB21</f>
        <v>4</v>
      </c>
      <c r="Y32" s="347" t="s">
        <v>213</v>
      </c>
      <c r="Z32" s="348">
        <f>AD21</f>
        <v>1</v>
      </c>
      <c r="AA32" s="346">
        <f>M19</f>
        <v>0</v>
      </c>
      <c r="AB32" s="347" t="s">
        <v>213</v>
      </c>
      <c r="AC32" s="348">
        <f>O19</f>
        <v>2</v>
      </c>
      <c r="AD32" s="346">
        <f>AB14</f>
        <v>1</v>
      </c>
      <c r="AE32" s="347" t="s">
        <v>213</v>
      </c>
      <c r="AF32" s="348">
        <f>AD14</f>
        <v>1</v>
      </c>
      <c r="AG32" s="706"/>
      <c r="AH32" s="706"/>
      <c r="AI32" s="1352"/>
      <c r="AJ32" s="1268"/>
      <c r="AK32" s="1352"/>
      <c r="AL32" s="1268"/>
      <c r="AM32" s="1352"/>
      <c r="AN32" s="1268"/>
      <c r="AO32" s="1054"/>
      <c r="AP32" s="1056"/>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295"/>
      <c r="GT32" s="295"/>
      <c r="GU32" s="295"/>
      <c r="GV32" s="295"/>
      <c r="GW32" s="295"/>
      <c r="GX32" s="295"/>
      <c r="GY32" s="295"/>
      <c r="GZ32" s="295"/>
      <c r="HA32" s="295"/>
      <c r="HB32" s="295"/>
      <c r="HC32" s="295"/>
      <c r="HD32" s="295"/>
      <c r="HE32" s="295"/>
      <c r="HF32" s="295"/>
      <c r="HG32" s="295"/>
      <c r="HH32" s="295"/>
      <c r="HI32" s="295"/>
      <c r="HJ32" s="295"/>
      <c r="HK32" s="295"/>
      <c r="HL32" s="295"/>
      <c r="HM32" s="295"/>
      <c r="HN32" s="295"/>
      <c r="HO32" s="295"/>
      <c r="HP32" s="295"/>
      <c r="HQ32" s="295"/>
      <c r="HR32" s="295"/>
      <c r="HS32" s="295"/>
      <c r="HT32" s="295"/>
      <c r="HU32" s="295"/>
      <c r="HV32" s="295"/>
      <c r="HW32" s="295"/>
      <c r="HX32" s="295"/>
      <c r="HY32" s="295"/>
      <c r="HZ32" s="295"/>
      <c r="IA32" s="295"/>
      <c r="IB32" s="295"/>
      <c r="IC32" s="295"/>
      <c r="ID32" s="295"/>
      <c r="IE32" s="295"/>
      <c r="IF32" s="295"/>
      <c r="IG32" s="295"/>
      <c r="IH32" s="295"/>
      <c r="II32" s="295"/>
      <c r="IJ32" s="295"/>
      <c r="IK32" s="295"/>
      <c r="IL32" s="295"/>
      <c r="IM32" s="295"/>
      <c r="IN32" s="295"/>
      <c r="IO32" s="295"/>
      <c r="IP32" s="295"/>
      <c r="IQ32" s="295"/>
      <c r="IR32" s="295"/>
      <c r="IS32" s="295"/>
      <c r="IT32" s="295"/>
      <c r="IU32" s="295"/>
      <c r="IV32" s="295"/>
    </row>
    <row r="33" spans="1:256" ht="18" customHeight="1">
      <c r="A33" s="636" t="str">
        <f>R24</f>
        <v>木太FAM</v>
      </c>
      <c r="B33" s="637"/>
      <c r="C33" s="637"/>
      <c r="D33" s="637"/>
      <c r="E33" s="638"/>
      <c r="F33" s="1345" t="s">
        <v>210</v>
      </c>
      <c r="G33" s="1345"/>
      <c r="H33" s="1345"/>
      <c r="I33" s="1345" t="s">
        <v>211</v>
      </c>
      <c r="J33" s="1345"/>
      <c r="K33" s="1345"/>
      <c r="L33" s="1111"/>
      <c r="M33" s="1112"/>
      <c r="N33" s="1113"/>
      <c r="O33" s="1111"/>
      <c r="P33" s="1112"/>
      <c r="Q33" s="1113"/>
      <c r="R33" s="1117"/>
      <c r="S33" s="1117"/>
      <c r="T33" s="1117"/>
      <c r="U33" s="1111"/>
      <c r="V33" s="1112"/>
      <c r="W33" s="1112"/>
      <c r="X33" s="1111"/>
      <c r="Y33" s="1112"/>
      <c r="Z33" s="1112"/>
      <c r="AA33" s="1345" t="s">
        <v>210</v>
      </c>
      <c r="AB33" s="1345"/>
      <c r="AC33" s="1345"/>
      <c r="AD33" s="1110" t="s">
        <v>212</v>
      </c>
      <c r="AE33" s="1110"/>
      <c r="AF33" s="1110"/>
      <c r="AG33" s="706">
        <f t="shared" ref="AG33" si="3">COUNTIF(F33:AF33,"○")*3+COUNTIF(F33:AF33,"△")</f>
        <v>4</v>
      </c>
      <c r="AH33" s="706"/>
      <c r="AI33" s="1351">
        <f>F34+I34+AA34+AD34</f>
        <v>5</v>
      </c>
      <c r="AJ33" s="1265"/>
      <c r="AK33" s="1351">
        <f>H34+K34+AC34+AF34</f>
        <v>8</v>
      </c>
      <c r="AL33" s="1265"/>
      <c r="AM33" s="1351">
        <f>AI33-AK33</f>
        <v>-3</v>
      </c>
      <c r="AN33" s="1265"/>
      <c r="AO33" s="1051">
        <v>7</v>
      </c>
      <c r="AP33" s="1053"/>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5"/>
      <c r="GQ33" s="295"/>
      <c r="GR33" s="295"/>
      <c r="GS33" s="295"/>
      <c r="GT33" s="295"/>
      <c r="GU33" s="295"/>
      <c r="GV33" s="295"/>
      <c r="GW33" s="295"/>
      <c r="GX33" s="295"/>
      <c r="GY33" s="295"/>
      <c r="GZ33" s="295"/>
      <c r="HA33" s="295"/>
      <c r="HB33" s="295"/>
      <c r="HC33" s="295"/>
      <c r="HD33" s="295"/>
      <c r="HE33" s="295"/>
      <c r="HF33" s="295"/>
      <c r="HG33" s="295"/>
      <c r="HH33" s="295"/>
      <c r="HI33" s="295"/>
      <c r="HJ33" s="295"/>
      <c r="HK33" s="295"/>
      <c r="HL33" s="295"/>
      <c r="HM33" s="295"/>
      <c r="HN33" s="295"/>
      <c r="HO33" s="295"/>
      <c r="HP33" s="295"/>
      <c r="HQ33" s="295"/>
      <c r="HR33" s="295"/>
      <c r="HS33" s="295"/>
      <c r="HT33" s="295"/>
      <c r="HU33" s="295"/>
      <c r="HV33" s="295"/>
      <c r="HW33" s="295"/>
      <c r="HX33" s="295"/>
      <c r="HY33" s="295"/>
      <c r="HZ33" s="295"/>
      <c r="IA33" s="295"/>
      <c r="IB33" s="295"/>
      <c r="IC33" s="295"/>
      <c r="ID33" s="295"/>
      <c r="IE33" s="295"/>
      <c r="IF33" s="295"/>
      <c r="IG33" s="295"/>
      <c r="IH33" s="295"/>
      <c r="II33" s="295"/>
      <c r="IJ33" s="295"/>
      <c r="IK33" s="295"/>
      <c r="IL33" s="295"/>
      <c r="IM33" s="295"/>
      <c r="IN33" s="295"/>
      <c r="IO33" s="295"/>
      <c r="IP33" s="295"/>
      <c r="IQ33" s="295"/>
      <c r="IR33" s="295"/>
      <c r="IS33" s="295"/>
      <c r="IT33" s="295"/>
      <c r="IU33" s="295"/>
      <c r="IV33" s="295"/>
    </row>
    <row r="34" spans="1:256" ht="18" customHeight="1">
      <c r="A34" s="639"/>
      <c r="B34" s="640"/>
      <c r="C34" s="640"/>
      <c r="D34" s="640"/>
      <c r="E34" s="641"/>
      <c r="F34" s="346">
        <f>T26</f>
        <v>1</v>
      </c>
      <c r="G34" s="347" t="s">
        <v>16</v>
      </c>
      <c r="H34" s="348">
        <f>R26</f>
        <v>2</v>
      </c>
      <c r="I34" s="346">
        <f>T28</f>
        <v>3</v>
      </c>
      <c r="J34" s="347" t="s">
        <v>16</v>
      </c>
      <c r="K34" s="348">
        <f>R28</f>
        <v>1</v>
      </c>
      <c r="L34" s="1114"/>
      <c r="M34" s="1115"/>
      <c r="N34" s="1116"/>
      <c r="O34" s="1114"/>
      <c r="P34" s="1115"/>
      <c r="Q34" s="1116"/>
      <c r="R34" s="1117"/>
      <c r="S34" s="1117"/>
      <c r="T34" s="1117"/>
      <c r="U34" s="1114"/>
      <c r="V34" s="1115"/>
      <c r="W34" s="1115"/>
      <c r="X34" s="1114"/>
      <c r="Y34" s="1115"/>
      <c r="Z34" s="1115"/>
      <c r="AA34" s="346">
        <f>M21</f>
        <v>0</v>
      </c>
      <c r="AB34" s="347" t="s">
        <v>213</v>
      </c>
      <c r="AC34" s="348">
        <f>O21</f>
        <v>4</v>
      </c>
      <c r="AD34" s="346">
        <f>AB19</f>
        <v>1</v>
      </c>
      <c r="AE34" s="347" t="s">
        <v>213</v>
      </c>
      <c r="AF34" s="348">
        <f>AD19</f>
        <v>1</v>
      </c>
      <c r="AG34" s="706"/>
      <c r="AH34" s="706"/>
      <c r="AI34" s="1352"/>
      <c r="AJ34" s="1268"/>
      <c r="AK34" s="1352"/>
      <c r="AL34" s="1268"/>
      <c r="AM34" s="1352"/>
      <c r="AN34" s="1268"/>
      <c r="AO34" s="1054"/>
      <c r="AP34" s="1056"/>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295"/>
      <c r="GT34" s="295"/>
      <c r="GU34" s="295"/>
      <c r="GV34" s="295"/>
      <c r="GW34" s="295"/>
      <c r="GX34" s="295"/>
      <c r="GY34" s="295"/>
      <c r="GZ34" s="295"/>
      <c r="HA34" s="295"/>
      <c r="HB34" s="295"/>
      <c r="HC34" s="295"/>
      <c r="HD34" s="295"/>
      <c r="HE34" s="295"/>
      <c r="HF34" s="295"/>
      <c r="HG34" s="295"/>
      <c r="HH34" s="295"/>
      <c r="HI34" s="295"/>
      <c r="HJ34" s="295"/>
      <c r="HK34" s="295"/>
      <c r="HL34" s="295"/>
      <c r="HM34" s="295"/>
      <c r="HN34" s="295"/>
      <c r="HO34" s="295"/>
      <c r="HP34" s="295"/>
      <c r="HQ34" s="295"/>
      <c r="HR34" s="295"/>
      <c r="HS34" s="295"/>
      <c r="HT34" s="295"/>
      <c r="HU34" s="295"/>
      <c r="HV34" s="295"/>
      <c r="HW34" s="295"/>
      <c r="HX34" s="295"/>
      <c r="HY34" s="295"/>
      <c r="HZ34" s="295"/>
      <c r="IA34" s="295"/>
      <c r="IB34" s="295"/>
      <c r="IC34" s="295"/>
      <c r="ID34" s="295"/>
      <c r="IE34" s="295"/>
      <c r="IF34" s="295"/>
      <c r="IG34" s="295"/>
      <c r="IH34" s="295"/>
      <c r="II34" s="295"/>
      <c r="IJ34" s="295"/>
      <c r="IK34" s="295"/>
      <c r="IL34" s="295"/>
      <c r="IM34" s="295"/>
      <c r="IN34" s="295"/>
      <c r="IO34" s="295"/>
      <c r="IP34" s="295"/>
      <c r="IQ34" s="295"/>
      <c r="IR34" s="295"/>
      <c r="IS34" s="295"/>
      <c r="IT34" s="295"/>
      <c r="IU34" s="295"/>
      <c r="IV34" s="295"/>
    </row>
    <row r="35" spans="1:256" ht="18" customHeight="1">
      <c r="A35" s="636" t="str">
        <f>U24</f>
        <v>ピエロ</v>
      </c>
      <c r="B35" s="637"/>
      <c r="C35" s="637"/>
      <c r="D35" s="637"/>
      <c r="E35" s="638"/>
      <c r="F35" s="1345" t="s">
        <v>210</v>
      </c>
      <c r="G35" s="1345"/>
      <c r="H35" s="1345"/>
      <c r="I35" s="1345" t="s">
        <v>211</v>
      </c>
      <c r="J35" s="1345"/>
      <c r="K35" s="1345"/>
      <c r="L35" s="1345" t="s">
        <v>210</v>
      </c>
      <c r="M35" s="1345"/>
      <c r="N35" s="1345"/>
      <c r="O35" s="1111"/>
      <c r="P35" s="1112"/>
      <c r="Q35" s="1113"/>
      <c r="R35" s="1111"/>
      <c r="S35" s="1112"/>
      <c r="T35" s="1113"/>
      <c r="U35" s="1117"/>
      <c r="V35" s="1117"/>
      <c r="W35" s="1117"/>
      <c r="X35" s="1111"/>
      <c r="Y35" s="1112"/>
      <c r="Z35" s="1112"/>
      <c r="AA35" s="1111"/>
      <c r="AB35" s="1112"/>
      <c r="AC35" s="1112"/>
      <c r="AD35" s="1345" t="s">
        <v>210</v>
      </c>
      <c r="AE35" s="1345"/>
      <c r="AF35" s="1345"/>
      <c r="AG35" s="706">
        <f t="shared" ref="AG35" si="4">COUNTIF(F35:AF35,"○")*3+COUNTIF(F35:AF35,"△")</f>
        <v>3</v>
      </c>
      <c r="AH35" s="706"/>
      <c r="AI35" s="1351">
        <f>F36+I36+L36+AD36</f>
        <v>5</v>
      </c>
      <c r="AJ35" s="1265"/>
      <c r="AK35" s="1351">
        <f>H36+K36+N36+AF36</f>
        <v>10</v>
      </c>
      <c r="AL35" s="1265"/>
      <c r="AM35" s="1351">
        <f>AI35-AK35</f>
        <v>-5</v>
      </c>
      <c r="AN35" s="1265"/>
      <c r="AO35" s="1051">
        <f>RANK(AG35,$AG$25:$AH$42,0)</f>
        <v>8</v>
      </c>
      <c r="AP35" s="1053"/>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c r="FR35" s="295"/>
      <c r="FS35" s="295"/>
      <c r="FT35" s="295"/>
      <c r="FU35" s="295"/>
      <c r="FV35" s="295"/>
      <c r="FW35" s="295"/>
      <c r="FX35" s="295"/>
      <c r="FY35" s="295"/>
      <c r="FZ35" s="295"/>
      <c r="GA35" s="295"/>
      <c r="GB35" s="295"/>
      <c r="GC35" s="295"/>
      <c r="GD35" s="295"/>
      <c r="GE35" s="295"/>
      <c r="GF35" s="295"/>
      <c r="GG35" s="295"/>
      <c r="GH35" s="295"/>
      <c r="GI35" s="295"/>
      <c r="GJ35" s="295"/>
      <c r="GK35" s="295"/>
      <c r="GL35" s="295"/>
      <c r="GM35" s="295"/>
      <c r="GN35" s="295"/>
      <c r="GO35" s="295"/>
      <c r="GP35" s="295"/>
      <c r="GQ35" s="295"/>
      <c r="GR35" s="295"/>
      <c r="GS35" s="295"/>
      <c r="GT35" s="295"/>
      <c r="GU35" s="295"/>
      <c r="GV35" s="295"/>
      <c r="GW35" s="295"/>
      <c r="GX35" s="295"/>
      <c r="GY35" s="295"/>
      <c r="GZ35" s="295"/>
      <c r="HA35" s="295"/>
      <c r="HB35" s="295"/>
      <c r="HC35" s="295"/>
      <c r="HD35" s="295"/>
      <c r="HE35" s="295"/>
      <c r="HF35" s="295"/>
      <c r="HG35" s="295"/>
      <c r="HH35" s="295"/>
      <c r="HI35" s="295"/>
      <c r="HJ35" s="295"/>
      <c r="HK35" s="295"/>
      <c r="HL35" s="295"/>
      <c r="HM35" s="295"/>
      <c r="HN35" s="295"/>
      <c r="HO35" s="295"/>
      <c r="HP35" s="295"/>
      <c r="HQ35" s="295"/>
      <c r="HR35" s="295"/>
      <c r="HS35" s="295"/>
      <c r="HT35" s="295"/>
      <c r="HU35" s="295"/>
      <c r="HV35" s="295"/>
      <c r="HW35" s="295"/>
      <c r="HX35" s="295"/>
      <c r="HY35" s="295"/>
      <c r="HZ35" s="295"/>
      <c r="IA35" s="295"/>
      <c r="IB35" s="295"/>
      <c r="IC35" s="295"/>
      <c r="ID35" s="295"/>
      <c r="IE35" s="295"/>
      <c r="IF35" s="295"/>
      <c r="IG35" s="295"/>
      <c r="IH35" s="295"/>
      <c r="II35" s="295"/>
      <c r="IJ35" s="295"/>
      <c r="IK35" s="295"/>
      <c r="IL35" s="295"/>
      <c r="IM35" s="295"/>
      <c r="IN35" s="295"/>
      <c r="IO35" s="295"/>
      <c r="IP35" s="295"/>
      <c r="IQ35" s="295"/>
      <c r="IR35" s="295"/>
      <c r="IS35" s="295"/>
      <c r="IT35" s="295"/>
      <c r="IU35" s="295"/>
      <c r="IV35" s="295"/>
    </row>
    <row r="36" spans="1:256" ht="18" customHeight="1">
      <c r="A36" s="639"/>
      <c r="B36" s="640"/>
      <c r="C36" s="640"/>
      <c r="D36" s="640"/>
      <c r="E36" s="641"/>
      <c r="F36" s="346">
        <f>W26</f>
        <v>1</v>
      </c>
      <c r="G36" s="347" t="s">
        <v>213</v>
      </c>
      <c r="H36" s="348">
        <f>U26</f>
        <v>3</v>
      </c>
      <c r="I36" s="346">
        <f>W28</f>
        <v>2</v>
      </c>
      <c r="J36" s="347" t="s">
        <v>213</v>
      </c>
      <c r="K36" s="348">
        <f>U28</f>
        <v>1</v>
      </c>
      <c r="L36" s="346">
        <f>W30</f>
        <v>0</v>
      </c>
      <c r="M36" s="347" t="s">
        <v>213</v>
      </c>
      <c r="N36" s="348">
        <f>U30</f>
        <v>3</v>
      </c>
      <c r="O36" s="1114"/>
      <c r="P36" s="1115"/>
      <c r="Q36" s="1116"/>
      <c r="R36" s="1114"/>
      <c r="S36" s="1115"/>
      <c r="T36" s="1116"/>
      <c r="U36" s="1117"/>
      <c r="V36" s="1117"/>
      <c r="W36" s="1117"/>
      <c r="X36" s="1114"/>
      <c r="Y36" s="1115"/>
      <c r="Z36" s="1115"/>
      <c r="AA36" s="1114"/>
      <c r="AB36" s="1115"/>
      <c r="AC36" s="1115"/>
      <c r="AD36" s="346">
        <f>AB16</f>
        <v>2</v>
      </c>
      <c r="AE36" s="347" t="s">
        <v>213</v>
      </c>
      <c r="AF36" s="348">
        <f>AD16</f>
        <v>3</v>
      </c>
      <c r="AG36" s="706"/>
      <c r="AH36" s="706"/>
      <c r="AI36" s="1352"/>
      <c r="AJ36" s="1268"/>
      <c r="AK36" s="1352"/>
      <c r="AL36" s="1268"/>
      <c r="AM36" s="1352"/>
      <c r="AN36" s="1268"/>
      <c r="AO36" s="1054"/>
      <c r="AP36" s="1056"/>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295"/>
      <c r="GT36" s="295"/>
      <c r="GU36" s="295"/>
      <c r="GV36" s="295"/>
      <c r="GW36" s="295"/>
      <c r="GX36" s="295"/>
      <c r="GY36" s="295"/>
      <c r="GZ36" s="295"/>
      <c r="HA36" s="295"/>
      <c r="HB36" s="295"/>
      <c r="HC36" s="295"/>
      <c r="HD36" s="295"/>
      <c r="HE36" s="295"/>
      <c r="HF36" s="295"/>
      <c r="HG36" s="295"/>
      <c r="HH36" s="295"/>
      <c r="HI36" s="295"/>
      <c r="HJ36" s="295"/>
      <c r="HK36" s="295"/>
      <c r="HL36" s="295"/>
      <c r="HM36" s="295"/>
      <c r="HN36" s="295"/>
      <c r="HO36" s="295"/>
      <c r="HP36" s="295"/>
      <c r="HQ36" s="295"/>
      <c r="HR36" s="295"/>
      <c r="HS36" s="295"/>
      <c r="HT36" s="295"/>
      <c r="HU36" s="295"/>
      <c r="HV36" s="295"/>
      <c r="HW36" s="295"/>
      <c r="HX36" s="295"/>
      <c r="HY36" s="295"/>
      <c r="HZ36" s="295"/>
      <c r="IA36" s="295"/>
      <c r="IB36" s="295"/>
      <c r="IC36" s="295"/>
      <c r="ID36" s="295"/>
      <c r="IE36" s="295"/>
      <c r="IF36" s="295"/>
      <c r="IG36" s="295"/>
      <c r="IH36" s="295"/>
      <c r="II36" s="295"/>
      <c r="IJ36" s="295"/>
      <c r="IK36" s="295"/>
      <c r="IL36" s="295"/>
      <c r="IM36" s="295"/>
      <c r="IN36" s="295"/>
      <c r="IO36" s="295"/>
      <c r="IP36" s="295"/>
      <c r="IQ36" s="295"/>
      <c r="IR36" s="295"/>
      <c r="IS36" s="295"/>
      <c r="IT36" s="295"/>
      <c r="IU36" s="295"/>
      <c r="IV36" s="295"/>
    </row>
    <row r="37" spans="1:256" ht="18" customHeight="1">
      <c r="A37" s="636" t="str">
        <f>X24</f>
        <v>パトラッシュ</v>
      </c>
      <c r="B37" s="637"/>
      <c r="C37" s="637"/>
      <c r="D37" s="637"/>
      <c r="E37" s="638"/>
      <c r="F37" s="1110" t="s">
        <v>212</v>
      </c>
      <c r="G37" s="1110"/>
      <c r="H37" s="1110"/>
      <c r="I37" s="1345" t="s">
        <v>211</v>
      </c>
      <c r="J37" s="1345"/>
      <c r="K37" s="1345"/>
      <c r="L37" s="1345" t="s">
        <v>210</v>
      </c>
      <c r="M37" s="1345"/>
      <c r="N37" s="1345"/>
      <c r="O37" s="1345" t="s">
        <v>210</v>
      </c>
      <c r="P37" s="1345"/>
      <c r="Q37" s="1345"/>
      <c r="R37" s="1111"/>
      <c r="S37" s="1112"/>
      <c r="T37" s="1113"/>
      <c r="U37" s="1111"/>
      <c r="V37" s="1112"/>
      <c r="W37" s="1113"/>
      <c r="X37" s="1117"/>
      <c r="Y37" s="1117"/>
      <c r="Z37" s="1350"/>
      <c r="AA37" s="1111"/>
      <c r="AB37" s="1112"/>
      <c r="AC37" s="1112"/>
      <c r="AD37" s="1111"/>
      <c r="AE37" s="1112"/>
      <c r="AF37" s="1112"/>
      <c r="AG37" s="706">
        <f t="shared" ref="AG37" si="5">COUNTIF(F37:AF37,"○")*3+COUNTIF(F37:AF37,"△")</f>
        <v>4</v>
      </c>
      <c r="AH37" s="706"/>
      <c r="AI37" s="1351">
        <f>F38+I38+L38+O38</f>
        <v>6</v>
      </c>
      <c r="AJ37" s="1265"/>
      <c r="AK37" s="1351">
        <f>H38+K38+N38+Q38</f>
        <v>9</v>
      </c>
      <c r="AL37" s="1265"/>
      <c r="AM37" s="1351">
        <f>AI37-AK37</f>
        <v>-3</v>
      </c>
      <c r="AN37" s="1265"/>
      <c r="AO37" s="1051">
        <f>RANK(AG37,$AG$25:$AH$42,0)</f>
        <v>6</v>
      </c>
      <c r="AP37" s="1053"/>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c r="FT37" s="295"/>
      <c r="FU37" s="295"/>
      <c r="FV37" s="295"/>
      <c r="FW37" s="295"/>
      <c r="FX37" s="295"/>
      <c r="FY37" s="295"/>
      <c r="FZ37" s="295"/>
      <c r="GA37" s="295"/>
      <c r="GB37" s="295"/>
      <c r="GC37" s="295"/>
      <c r="GD37" s="295"/>
      <c r="GE37" s="295"/>
      <c r="GF37" s="295"/>
      <c r="GG37" s="295"/>
      <c r="GH37" s="295"/>
      <c r="GI37" s="295"/>
      <c r="GJ37" s="295"/>
      <c r="GK37" s="295"/>
      <c r="GL37" s="295"/>
      <c r="GM37" s="295"/>
      <c r="GN37" s="295"/>
      <c r="GO37" s="295"/>
      <c r="GP37" s="295"/>
      <c r="GQ37" s="295"/>
      <c r="GR37" s="295"/>
      <c r="GS37" s="295"/>
      <c r="GT37" s="295"/>
      <c r="GU37" s="295"/>
      <c r="GV37" s="295"/>
      <c r="GW37" s="295"/>
      <c r="GX37" s="295"/>
      <c r="GY37" s="295"/>
      <c r="GZ37" s="295"/>
      <c r="HA37" s="295"/>
      <c r="HB37" s="295"/>
      <c r="HC37" s="295"/>
      <c r="HD37" s="295"/>
      <c r="HE37" s="295"/>
      <c r="HF37" s="295"/>
      <c r="HG37" s="295"/>
      <c r="HH37" s="295"/>
      <c r="HI37" s="295"/>
      <c r="HJ37" s="295"/>
      <c r="HK37" s="295"/>
      <c r="HL37" s="295"/>
      <c r="HM37" s="295"/>
      <c r="HN37" s="295"/>
      <c r="HO37" s="295"/>
      <c r="HP37" s="295"/>
      <c r="HQ37" s="295"/>
      <c r="HR37" s="295"/>
      <c r="HS37" s="295"/>
      <c r="HT37" s="295"/>
      <c r="HU37" s="295"/>
      <c r="HV37" s="295"/>
      <c r="HW37" s="295"/>
      <c r="HX37" s="295"/>
      <c r="HY37" s="295"/>
      <c r="HZ37" s="295"/>
      <c r="IA37" s="295"/>
      <c r="IB37" s="295"/>
      <c r="IC37" s="295"/>
      <c r="ID37" s="295"/>
      <c r="IE37" s="295"/>
      <c r="IF37" s="295"/>
      <c r="IG37" s="295"/>
      <c r="IH37" s="295"/>
      <c r="II37" s="295"/>
      <c r="IJ37" s="295"/>
      <c r="IK37" s="295"/>
      <c r="IL37" s="295"/>
      <c r="IM37" s="295"/>
      <c r="IN37" s="295"/>
      <c r="IO37" s="295"/>
      <c r="IP37" s="295"/>
      <c r="IQ37" s="295"/>
      <c r="IR37" s="295"/>
      <c r="IS37" s="295"/>
      <c r="IT37" s="295"/>
      <c r="IU37" s="295"/>
      <c r="IV37" s="295"/>
    </row>
    <row r="38" spans="1:256" ht="18" customHeight="1">
      <c r="A38" s="639"/>
      <c r="B38" s="640"/>
      <c r="C38" s="640"/>
      <c r="D38" s="640"/>
      <c r="E38" s="641"/>
      <c r="F38" s="346">
        <f>Z26</f>
        <v>2</v>
      </c>
      <c r="G38" s="347" t="s">
        <v>213</v>
      </c>
      <c r="H38" s="348">
        <f>X26</f>
        <v>2</v>
      </c>
      <c r="I38" s="346">
        <f>Z28</f>
        <v>3</v>
      </c>
      <c r="J38" s="347" t="s">
        <v>213</v>
      </c>
      <c r="K38" s="348">
        <f>X28</f>
        <v>1</v>
      </c>
      <c r="L38" s="346">
        <f>Z30</f>
        <v>0</v>
      </c>
      <c r="M38" s="347" t="s">
        <v>213</v>
      </c>
      <c r="N38" s="348">
        <f>X30</f>
        <v>2</v>
      </c>
      <c r="O38" s="346">
        <f>Z32</f>
        <v>1</v>
      </c>
      <c r="P38" s="347" t="s">
        <v>213</v>
      </c>
      <c r="Q38" s="348">
        <f>X32</f>
        <v>4</v>
      </c>
      <c r="R38" s="1114"/>
      <c r="S38" s="1115"/>
      <c r="T38" s="1116"/>
      <c r="U38" s="1114"/>
      <c r="V38" s="1115"/>
      <c r="W38" s="1116"/>
      <c r="X38" s="1117"/>
      <c r="Y38" s="1117"/>
      <c r="Z38" s="1350"/>
      <c r="AA38" s="1114"/>
      <c r="AB38" s="1115"/>
      <c r="AC38" s="1115"/>
      <c r="AD38" s="1114"/>
      <c r="AE38" s="1115"/>
      <c r="AF38" s="1115"/>
      <c r="AG38" s="706"/>
      <c r="AH38" s="706"/>
      <c r="AI38" s="1352"/>
      <c r="AJ38" s="1268"/>
      <c r="AK38" s="1352"/>
      <c r="AL38" s="1268"/>
      <c r="AM38" s="1352"/>
      <c r="AN38" s="1268"/>
      <c r="AO38" s="1054"/>
      <c r="AP38" s="1056"/>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c r="FR38" s="295"/>
      <c r="FS38" s="295"/>
      <c r="FT38" s="295"/>
      <c r="FU38" s="295"/>
      <c r="FV38" s="295"/>
      <c r="FW38" s="295"/>
      <c r="FX38" s="295"/>
      <c r="FY38" s="295"/>
      <c r="FZ38" s="295"/>
      <c r="GA38" s="295"/>
      <c r="GB38" s="295"/>
      <c r="GC38" s="295"/>
      <c r="GD38" s="295"/>
      <c r="GE38" s="295"/>
      <c r="GF38" s="295"/>
      <c r="GG38" s="295"/>
      <c r="GH38" s="295"/>
      <c r="GI38" s="295"/>
      <c r="GJ38" s="295"/>
      <c r="GK38" s="295"/>
      <c r="GL38" s="295"/>
      <c r="GM38" s="295"/>
      <c r="GN38" s="295"/>
      <c r="GO38" s="295"/>
      <c r="GP38" s="295"/>
      <c r="GQ38" s="295"/>
      <c r="GR38" s="295"/>
      <c r="GS38" s="295"/>
      <c r="GT38" s="295"/>
      <c r="GU38" s="295"/>
      <c r="GV38" s="295"/>
      <c r="GW38" s="295"/>
      <c r="GX38" s="295"/>
      <c r="GY38" s="295"/>
      <c r="GZ38" s="295"/>
      <c r="HA38" s="295"/>
      <c r="HB38" s="295"/>
      <c r="HC38" s="295"/>
      <c r="HD38" s="295"/>
      <c r="HE38" s="295"/>
      <c r="HF38" s="295"/>
      <c r="HG38" s="295"/>
      <c r="HH38" s="295"/>
      <c r="HI38" s="295"/>
      <c r="HJ38" s="295"/>
      <c r="HK38" s="295"/>
      <c r="HL38" s="295"/>
      <c r="HM38" s="295"/>
      <c r="HN38" s="295"/>
      <c r="HO38" s="295"/>
      <c r="HP38" s="295"/>
      <c r="HQ38" s="295"/>
      <c r="HR38" s="295"/>
      <c r="HS38" s="295"/>
      <c r="HT38" s="295"/>
      <c r="HU38" s="295"/>
      <c r="HV38" s="295"/>
      <c r="HW38" s="295"/>
      <c r="HX38" s="295"/>
      <c r="HY38" s="295"/>
      <c r="HZ38" s="295"/>
      <c r="IA38" s="295"/>
      <c r="IB38" s="295"/>
      <c r="IC38" s="295"/>
      <c r="ID38" s="295"/>
      <c r="IE38" s="295"/>
      <c r="IF38" s="295"/>
      <c r="IG38" s="295"/>
      <c r="IH38" s="295"/>
      <c r="II38" s="295"/>
      <c r="IJ38" s="295"/>
      <c r="IK38" s="295"/>
      <c r="IL38" s="295"/>
      <c r="IM38" s="295"/>
      <c r="IN38" s="295"/>
      <c r="IO38" s="295"/>
      <c r="IP38" s="295"/>
      <c r="IQ38" s="295"/>
      <c r="IR38" s="295"/>
      <c r="IS38" s="295"/>
      <c r="IT38" s="295"/>
      <c r="IU38" s="295"/>
      <c r="IV38" s="295"/>
    </row>
    <row r="39" spans="1:256" ht="18" customHeight="1">
      <c r="A39" s="636" t="str">
        <f>AA24</f>
        <v>B.B.F.C</v>
      </c>
      <c r="B39" s="637"/>
      <c r="C39" s="637"/>
      <c r="D39" s="637"/>
      <c r="E39" s="638"/>
      <c r="F39" s="1111"/>
      <c r="G39" s="1112"/>
      <c r="H39" s="1112"/>
      <c r="I39" s="1345" t="s">
        <v>211</v>
      </c>
      <c r="J39" s="1345"/>
      <c r="K39" s="1345"/>
      <c r="L39" s="1110" t="s">
        <v>212</v>
      </c>
      <c r="M39" s="1110"/>
      <c r="N39" s="1110"/>
      <c r="O39" s="1345" t="s">
        <v>211</v>
      </c>
      <c r="P39" s="1345"/>
      <c r="Q39" s="1345"/>
      <c r="R39" s="1345" t="s">
        <v>211</v>
      </c>
      <c r="S39" s="1345"/>
      <c r="T39" s="1345"/>
      <c r="U39" s="1111"/>
      <c r="V39" s="1112"/>
      <c r="W39" s="1113"/>
      <c r="X39" s="1111"/>
      <c r="Y39" s="1112"/>
      <c r="Z39" s="1112"/>
      <c r="AA39" s="1117"/>
      <c r="AB39" s="1117"/>
      <c r="AC39" s="1350"/>
      <c r="AD39" s="1111"/>
      <c r="AE39" s="1112"/>
      <c r="AF39" s="1112"/>
      <c r="AG39" s="706">
        <f t="shared" ref="AG39" si="6">COUNTIF(F39:AF39,"○")*3+COUNTIF(F39:AF39,"△")</f>
        <v>10</v>
      </c>
      <c r="AH39" s="706"/>
      <c r="AI39" s="1351">
        <f>I40+L40+O40+R40</f>
        <v>8</v>
      </c>
      <c r="AJ39" s="1265"/>
      <c r="AK39" s="1351">
        <f>K40+N40+Q40+T40</f>
        <v>2</v>
      </c>
      <c r="AL39" s="1265"/>
      <c r="AM39" s="1351">
        <f>AI39-AK39</f>
        <v>6</v>
      </c>
      <c r="AN39" s="1265"/>
      <c r="AO39" s="1051">
        <f>RANK(AG39,$AG$25:$AH$42,0)</f>
        <v>1</v>
      </c>
      <c r="AP39" s="1053"/>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295"/>
      <c r="EM39" s="295"/>
      <c r="EN39" s="295"/>
      <c r="EO39" s="295"/>
      <c r="EP39" s="295"/>
      <c r="EQ39" s="295"/>
      <c r="ER39" s="295"/>
      <c r="ES39" s="295"/>
      <c r="ET39" s="295"/>
      <c r="EU39" s="295"/>
      <c r="EV39" s="295"/>
      <c r="EW39" s="295"/>
      <c r="EX39" s="295"/>
      <c r="EY39" s="295"/>
      <c r="EZ39" s="295"/>
      <c r="FA39" s="295"/>
      <c r="FB39" s="295"/>
      <c r="FC39" s="295"/>
      <c r="FD39" s="295"/>
      <c r="FE39" s="295"/>
      <c r="FF39" s="295"/>
      <c r="FG39" s="295"/>
      <c r="FH39" s="295"/>
      <c r="FI39" s="295"/>
      <c r="FJ39" s="295"/>
      <c r="FK39" s="295"/>
      <c r="FL39" s="295"/>
      <c r="FM39" s="295"/>
      <c r="FN39" s="295"/>
      <c r="FO39" s="295"/>
      <c r="FP39" s="295"/>
      <c r="FQ39" s="295"/>
      <c r="FR39" s="295"/>
      <c r="FS39" s="295"/>
      <c r="FT39" s="295"/>
      <c r="FU39" s="295"/>
      <c r="FV39" s="295"/>
      <c r="FW39" s="295"/>
      <c r="FX39" s="295"/>
      <c r="FY39" s="295"/>
      <c r="FZ39" s="295"/>
      <c r="GA39" s="295"/>
      <c r="GB39" s="295"/>
      <c r="GC39" s="295"/>
      <c r="GD39" s="295"/>
      <c r="GE39" s="295"/>
      <c r="GF39" s="295"/>
      <c r="GG39" s="295"/>
      <c r="GH39" s="295"/>
      <c r="GI39" s="295"/>
      <c r="GJ39" s="295"/>
      <c r="GK39" s="295"/>
      <c r="GL39" s="295"/>
      <c r="GM39" s="295"/>
      <c r="GN39" s="295"/>
      <c r="GO39" s="295"/>
      <c r="GP39" s="295"/>
      <c r="GQ39" s="295"/>
      <c r="GR39" s="295"/>
      <c r="GS39" s="295"/>
      <c r="GT39" s="295"/>
      <c r="GU39" s="295"/>
      <c r="GV39" s="295"/>
      <c r="GW39" s="295"/>
      <c r="GX39" s="295"/>
      <c r="GY39" s="295"/>
      <c r="GZ39" s="295"/>
      <c r="HA39" s="295"/>
      <c r="HB39" s="295"/>
      <c r="HC39" s="295"/>
      <c r="HD39" s="295"/>
      <c r="HE39" s="295"/>
      <c r="HF39" s="295"/>
      <c r="HG39" s="295"/>
      <c r="HH39" s="295"/>
      <c r="HI39" s="295"/>
      <c r="HJ39" s="295"/>
      <c r="HK39" s="295"/>
      <c r="HL39" s="295"/>
      <c r="HM39" s="295"/>
      <c r="HN39" s="295"/>
      <c r="HO39" s="295"/>
      <c r="HP39" s="295"/>
      <c r="HQ39" s="295"/>
      <c r="HR39" s="295"/>
      <c r="HS39" s="295"/>
      <c r="HT39" s="295"/>
      <c r="HU39" s="295"/>
      <c r="HV39" s="295"/>
      <c r="HW39" s="295"/>
      <c r="HX39" s="295"/>
      <c r="HY39" s="295"/>
      <c r="HZ39" s="295"/>
      <c r="IA39" s="295"/>
      <c r="IB39" s="295"/>
      <c r="IC39" s="295"/>
      <c r="ID39" s="295"/>
      <c r="IE39" s="295"/>
      <c r="IF39" s="295"/>
      <c r="IG39" s="295"/>
      <c r="IH39" s="295"/>
      <c r="II39" s="295"/>
      <c r="IJ39" s="295"/>
      <c r="IK39" s="295"/>
      <c r="IL39" s="295"/>
      <c r="IM39" s="295"/>
      <c r="IN39" s="295"/>
      <c r="IO39" s="295"/>
      <c r="IP39" s="295"/>
      <c r="IQ39" s="295"/>
      <c r="IR39" s="295"/>
      <c r="IS39" s="295"/>
      <c r="IT39" s="295"/>
      <c r="IU39" s="295"/>
      <c r="IV39" s="295"/>
    </row>
    <row r="40" spans="1:256" ht="18" customHeight="1">
      <c r="A40" s="639"/>
      <c r="B40" s="640"/>
      <c r="C40" s="640"/>
      <c r="D40" s="640"/>
      <c r="E40" s="641"/>
      <c r="F40" s="1114"/>
      <c r="G40" s="1115"/>
      <c r="H40" s="1115"/>
      <c r="I40" s="346">
        <f>AC28</f>
        <v>1</v>
      </c>
      <c r="J40" s="347" t="s">
        <v>213</v>
      </c>
      <c r="K40" s="348">
        <f>AC28</f>
        <v>1</v>
      </c>
      <c r="L40" s="346">
        <f>AC30</f>
        <v>1</v>
      </c>
      <c r="M40" s="347" t="s">
        <v>213</v>
      </c>
      <c r="N40" s="348">
        <f>AA30</f>
        <v>1</v>
      </c>
      <c r="O40" s="346">
        <f>AC32</f>
        <v>2</v>
      </c>
      <c r="P40" s="347" t="s">
        <v>213</v>
      </c>
      <c r="Q40" s="348">
        <f>AA32</f>
        <v>0</v>
      </c>
      <c r="R40" s="346">
        <f>AC34</f>
        <v>4</v>
      </c>
      <c r="S40" s="347" t="s">
        <v>213</v>
      </c>
      <c r="T40" s="348">
        <f>AA34</f>
        <v>0</v>
      </c>
      <c r="U40" s="1114"/>
      <c r="V40" s="1115"/>
      <c r="W40" s="1116"/>
      <c r="X40" s="1114"/>
      <c r="Y40" s="1115"/>
      <c r="Z40" s="1115"/>
      <c r="AA40" s="1117"/>
      <c r="AB40" s="1117"/>
      <c r="AC40" s="1350"/>
      <c r="AD40" s="1114"/>
      <c r="AE40" s="1115"/>
      <c r="AF40" s="1115"/>
      <c r="AG40" s="706"/>
      <c r="AH40" s="706"/>
      <c r="AI40" s="1352"/>
      <c r="AJ40" s="1268"/>
      <c r="AK40" s="1352"/>
      <c r="AL40" s="1268"/>
      <c r="AM40" s="1352"/>
      <c r="AN40" s="1268"/>
      <c r="AO40" s="1054"/>
      <c r="AP40" s="1056"/>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295"/>
      <c r="GT40" s="295"/>
      <c r="GU40" s="295"/>
      <c r="GV40" s="295"/>
      <c r="GW40" s="295"/>
      <c r="GX40" s="295"/>
      <c r="GY40" s="295"/>
      <c r="GZ40" s="295"/>
      <c r="HA40" s="295"/>
      <c r="HB40" s="295"/>
      <c r="HC40" s="295"/>
      <c r="HD40" s="295"/>
      <c r="HE40" s="295"/>
      <c r="HF40" s="295"/>
      <c r="HG40" s="295"/>
      <c r="HH40" s="295"/>
      <c r="HI40" s="295"/>
      <c r="HJ40" s="295"/>
      <c r="HK40" s="295"/>
      <c r="HL40" s="295"/>
      <c r="HM40" s="295"/>
      <c r="HN40" s="295"/>
      <c r="HO40" s="295"/>
      <c r="HP40" s="295"/>
      <c r="HQ40" s="295"/>
      <c r="HR40" s="295"/>
      <c r="HS40" s="295"/>
      <c r="HT40" s="295"/>
      <c r="HU40" s="295"/>
      <c r="HV40" s="295"/>
      <c r="HW40" s="295"/>
      <c r="HX40" s="295"/>
      <c r="HY40" s="295"/>
      <c r="HZ40" s="295"/>
      <c r="IA40" s="295"/>
      <c r="IB40" s="295"/>
      <c r="IC40" s="295"/>
      <c r="ID40" s="295"/>
      <c r="IE40" s="295"/>
      <c r="IF40" s="295"/>
      <c r="IG40" s="295"/>
      <c r="IH40" s="295"/>
      <c r="II40" s="295"/>
      <c r="IJ40" s="295"/>
      <c r="IK40" s="295"/>
      <c r="IL40" s="295"/>
      <c r="IM40" s="295"/>
      <c r="IN40" s="295"/>
      <c r="IO40" s="295"/>
      <c r="IP40" s="295"/>
      <c r="IQ40" s="295"/>
      <c r="IR40" s="295"/>
      <c r="IS40" s="295"/>
      <c r="IT40" s="295"/>
      <c r="IU40" s="295"/>
      <c r="IV40" s="295"/>
    </row>
    <row r="41" spans="1:256" ht="18" customHeight="1">
      <c r="A41" s="636" t="str">
        <f>AD24</f>
        <v>ナカノ</v>
      </c>
      <c r="B41" s="637"/>
      <c r="C41" s="637"/>
      <c r="D41" s="637"/>
      <c r="E41" s="638"/>
      <c r="F41" s="1111"/>
      <c r="G41" s="1112"/>
      <c r="H41" s="1112"/>
      <c r="I41" s="1111"/>
      <c r="J41" s="1112"/>
      <c r="K41" s="1112"/>
      <c r="L41" s="1110" t="s">
        <v>212</v>
      </c>
      <c r="M41" s="1110"/>
      <c r="N41" s="1110"/>
      <c r="O41" s="1110" t="s">
        <v>212</v>
      </c>
      <c r="P41" s="1110"/>
      <c r="Q41" s="1110"/>
      <c r="R41" s="1110" t="s">
        <v>212</v>
      </c>
      <c r="S41" s="1110"/>
      <c r="T41" s="1110"/>
      <c r="U41" s="1345" t="s">
        <v>211</v>
      </c>
      <c r="V41" s="1345"/>
      <c r="W41" s="1345"/>
      <c r="X41" s="1111"/>
      <c r="Y41" s="1112"/>
      <c r="Z41" s="1112"/>
      <c r="AA41" s="1111"/>
      <c r="AB41" s="1112"/>
      <c r="AC41" s="1112"/>
      <c r="AD41" s="1117"/>
      <c r="AE41" s="1117"/>
      <c r="AF41" s="1350"/>
      <c r="AG41" s="706">
        <f t="shared" ref="AG41" si="7">COUNTIF(F41:AF41,"○")*3+COUNTIF(F41:AF41,"△")</f>
        <v>6</v>
      </c>
      <c r="AH41" s="706"/>
      <c r="AI41" s="1351">
        <f>L42+O42+R42+U42</f>
        <v>6</v>
      </c>
      <c r="AJ41" s="1265"/>
      <c r="AK41" s="1351">
        <f>N42+Q42+T42+W42</f>
        <v>5</v>
      </c>
      <c r="AL41" s="1265"/>
      <c r="AM41" s="1351">
        <f>AI41-AK41</f>
        <v>1</v>
      </c>
      <c r="AN41" s="1265"/>
      <c r="AO41" s="1051">
        <f>RANK(AG41,$AG$25:$AH$42,0)</f>
        <v>5</v>
      </c>
      <c r="AP41" s="1053"/>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c r="FR41" s="295"/>
      <c r="FS41" s="295"/>
      <c r="FT41" s="295"/>
      <c r="FU41" s="295"/>
      <c r="FV41" s="295"/>
      <c r="FW41" s="295"/>
      <c r="FX41" s="295"/>
      <c r="FY41" s="295"/>
      <c r="FZ41" s="295"/>
      <c r="GA41" s="295"/>
      <c r="GB41" s="295"/>
      <c r="GC41" s="295"/>
      <c r="GD41" s="295"/>
      <c r="GE41" s="295"/>
      <c r="GF41" s="295"/>
      <c r="GG41" s="295"/>
      <c r="GH41" s="295"/>
      <c r="GI41" s="295"/>
      <c r="GJ41" s="295"/>
      <c r="GK41" s="295"/>
      <c r="GL41" s="295"/>
      <c r="GM41" s="295"/>
      <c r="GN41" s="295"/>
      <c r="GO41" s="295"/>
      <c r="GP41" s="295"/>
      <c r="GQ41" s="295"/>
      <c r="GR41" s="295"/>
      <c r="GS41" s="295"/>
      <c r="GT41" s="295"/>
      <c r="GU41" s="295"/>
      <c r="GV41" s="295"/>
      <c r="GW41" s="295"/>
      <c r="GX41" s="295"/>
      <c r="GY41" s="295"/>
      <c r="GZ41" s="295"/>
      <c r="HA41" s="295"/>
      <c r="HB41" s="295"/>
      <c r="HC41" s="295"/>
      <c r="HD41" s="295"/>
      <c r="HE41" s="295"/>
      <c r="HF41" s="295"/>
      <c r="HG41" s="295"/>
      <c r="HH41" s="295"/>
      <c r="HI41" s="295"/>
      <c r="HJ41" s="295"/>
      <c r="HK41" s="295"/>
      <c r="HL41" s="295"/>
      <c r="HM41" s="295"/>
      <c r="HN41" s="295"/>
      <c r="HO41" s="295"/>
      <c r="HP41" s="295"/>
      <c r="HQ41" s="295"/>
      <c r="HR41" s="295"/>
      <c r="HS41" s="295"/>
      <c r="HT41" s="295"/>
      <c r="HU41" s="295"/>
      <c r="HV41" s="295"/>
      <c r="HW41" s="295"/>
      <c r="HX41" s="295"/>
      <c r="HY41" s="295"/>
      <c r="HZ41" s="295"/>
      <c r="IA41" s="295"/>
      <c r="IB41" s="295"/>
      <c r="IC41" s="295"/>
      <c r="ID41" s="295"/>
      <c r="IE41" s="295"/>
      <c r="IF41" s="295"/>
      <c r="IG41" s="295"/>
      <c r="IH41" s="295"/>
      <c r="II41" s="295"/>
      <c r="IJ41" s="295"/>
      <c r="IK41" s="295"/>
      <c r="IL41" s="295"/>
      <c r="IM41" s="295"/>
      <c r="IN41" s="295"/>
      <c r="IO41" s="295"/>
      <c r="IP41" s="295"/>
      <c r="IQ41" s="295"/>
      <c r="IR41" s="295"/>
      <c r="IS41" s="295"/>
      <c r="IT41" s="295"/>
      <c r="IU41" s="295"/>
      <c r="IV41" s="295"/>
    </row>
    <row r="42" spans="1:256" ht="18" customHeight="1">
      <c r="A42" s="639"/>
      <c r="B42" s="640"/>
      <c r="C42" s="640"/>
      <c r="D42" s="640"/>
      <c r="E42" s="641"/>
      <c r="F42" s="1114"/>
      <c r="G42" s="1115"/>
      <c r="H42" s="1115"/>
      <c r="I42" s="1114"/>
      <c r="J42" s="1115"/>
      <c r="K42" s="1115"/>
      <c r="L42" s="346">
        <f>AF30</f>
        <v>1</v>
      </c>
      <c r="M42" s="347" t="s">
        <v>16</v>
      </c>
      <c r="N42" s="348">
        <f>AD30</f>
        <v>1</v>
      </c>
      <c r="O42" s="346">
        <f>AF32</f>
        <v>1</v>
      </c>
      <c r="P42" s="347" t="s">
        <v>16</v>
      </c>
      <c r="Q42" s="348">
        <f>AD32</f>
        <v>1</v>
      </c>
      <c r="R42" s="346">
        <f>AF34</f>
        <v>1</v>
      </c>
      <c r="S42" s="347" t="s">
        <v>16</v>
      </c>
      <c r="T42" s="348">
        <f>AD34</f>
        <v>1</v>
      </c>
      <c r="U42" s="346">
        <f>AF36</f>
        <v>3</v>
      </c>
      <c r="V42" s="347" t="s">
        <v>16</v>
      </c>
      <c r="W42" s="348">
        <f>AD36</f>
        <v>2</v>
      </c>
      <c r="X42" s="1114"/>
      <c r="Y42" s="1115"/>
      <c r="Z42" s="1115"/>
      <c r="AA42" s="1114"/>
      <c r="AB42" s="1115"/>
      <c r="AC42" s="1115"/>
      <c r="AD42" s="1117"/>
      <c r="AE42" s="1117"/>
      <c r="AF42" s="1350"/>
      <c r="AG42" s="706"/>
      <c r="AH42" s="706"/>
      <c r="AI42" s="1352"/>
      <c r="AJ42" s="1268"/>
      <c r="AK42" s="1352"/>
      <c r="AL42" s="1268"/>
      <c r="AM42" s="1352"/>
      <c r="AN42" s="1268"/>
      <c r="AO42" s="1054"/>
      <c r="AP42" s="1056"/>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c r="FR42" s="295"/>
      <c r="FS42" s="295"/>
      <c r="FT42" s="295"/>
      <c r="FU42" s="295"/>
      <c r="FV42" s="295"/>
      <c r="FW42" s="295"/>
      <c r="FX42" s="295"/>
      <c r="FY42" s="295"/>
      <c r="FZ42" s="295"/>
      <c r="GA42" s="295"/>
      <c r="GB42" s="295"/>
      <c r="GC42" s="295"/>
      <c r="GD42" s="295"/>
      <c r="GE42" s="295"/>
      <c r="GF42" s="295"/>
      <c r="GG42" s="295"/>
      <c r="GH42" s="295"/>
      <c r="GI42" s="295"/>
      <c r="GJ42" s="295"/>
      <c r="GK42" s="295"/>
      <c r="GL42" s="295"/>
      <c r="GM42" s="295"/>
      <c r="GN42" s="295"/>
      <c r="GO42" s="295"/>
      <c r="GP42" s="295"/>
      <c r="GQ42" s="295"/>
      <c r="GR42" s="295"/>
      <c r="GS42" s="295"/>
      <c r="GT42" s="295"/>
      <c r="GU42" s="295"/>
      <c r="GV42" s="295"/>
      <c r="GW42" s="295"/>
      <c r="GX42" s="295"/>
      <c r="GY42" s="295"/>
      <c r="GZ42" s="295"/>
      <c r="HA42" s="295"/>
      <c r="HB42" s="295"/>
      <c r="HC42" s="295"/>
      <c r="HD42" s="295"/>
      <c r="HE42" s="295"/>
      <c r="HF42" s="295"/>
      <c r="HG42" s="295"/>
      <c r="HH42" s="295"/>
      <c r="HI42" s="295"/>
      <c r="HJ42" s="295"/>
      <c r="HK42" s="295"/>
      <c r="HL42" s="295"/>
      <c r="HM42" s="295"/>
      <c r="HN42" s="295"/>
      <c r="HO42" s="295"/>
      <c r="HP42" s="295"/>
      <c r="HQ42" s="295"/>
      <c r="HR42" s="295"/>
      <c r="HS42" s="295"/>
      <c r="HT42" s="295"/>
      <c r="HU42" s="295"/>
      <c r="HV42" s="295"/>
      <c r="HW42" s="295"/>
      <c r="HX42" s="295"/>
      <c r="HY42" s="295"/>
      <c r="HZ42" s="295"/>
      <c r="IA42" s="295"/>
      <c r="IB42" s="295"/>
      <c r="IC42" s="295"/>
      <c r="ID42" s="295"/>
      <c r="IE42" s="295"/>
      <c r="IF42" s="295"/>
      <c r="IG42" s="295"/>
      <c r="IH42" s="295"/>
      <c r="II42" s="295"/>
      <c r="IJ42" s="295"/>
      <c r="IK42" s="295"/>
      <c r="IL42" s="295"/>
      <c r="IM42" s="295"/>
      <c r="IN42" s="295"/>
      <c r="IO42" s="295"/>
      <c r="IP42" s="295"/>
      <c r="IQ42" s="295"/>
      <c r="IR42" s="295"/>
      <c r="IS42" s="295"/>
      <c r="IT42" s="295"/>
      <c r="IU42" s="295"/>
      <c r="IV42" s="295"/>
    </row>
    <row r="43" spans="1:256" ht="14.25" customHeight="1">
      <c r="A43" s="302"/>
      <c r="B43" s="302"/>
      <c r="C43" s="302"/>
      <c r="D43" s="302"/>
      <c r="E43" s="302"/>
      <c r="F43" s="302"/>
      <c r="G43" s="302"/>
      <c r="H43" s="302"/>
      <c r="I43" s="302"/>
      <c r="J43" s="302"/>
      <c r="K43" s="302"/>
      <c r="L43" s="302"/>
      <c r="M43" s="302"/>
      <c r="N43" s="302"/>
      <c r="O43" s="302"/>
      <c r="P43" s="302"/>
      <c r="Q43" s="302"/>
      <c r="R43" s="212"/>
      <c r="S43" s="212"/>
      <c r="T43" s="212"/>
      <c r="U43" s="212"/>
      <c r="V43" s="212"/>
      <c r="W43" s="212"/>
      <c r="X43" s="212"/>
      <c r="Y43" s="212"/>
      <c r="Z43" s="212"/>
      <c r="AA43" s="212"/>
      <c r="AB43" s="212"/>
      <c r="AC43" s="212"/>
      <c r="AD43" s="212"/>
      <c r="AE43" s="212"/>
      <c r="AF43" s="212"/>
      <c r="AG43" s="212"/>
      <c r="AH43" s="212"/>
      <c r="AI43" s="212"/>
      <c r="AJ43" s="212"/>
      <c r="AK43" s="302"/>
      <c r="AL43" s="302"/>
      <c r="AM43" s="302"/>
      <c r="AN43" s="302"/>
      <c r="AO43" s="157"/>
      <c r="AP43" s="157"/>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c r="GA43" s="295"/>
      <c r="GB43" s="295"/>
      <c r="GC43" s="295"/>
      <c r="GD43" s="295"/>
      <c r="GE43" s="295"/>
      <c r="GF43" s="295"/>
      <c r="GG43" s="295"/>
      <c r="GH43" s="295"/>
      <c r="GI43" s="295"/>
      <c r="GJ43" s="295"/>
      <c r="GK43" s="295"/>
      <c r="GL43" s="295"/>
      <c r="GM43" s="295"/>
      <c r="GN43" s="295"/>
      <c r="GO43" s="295"/>
      <c r="GP43" s="295"/>
      <c r="GQ43" s="295"/>
      <c r="GR43" s="295"/>
      <c r="GS43" s="295"/>
      <c r="GT43" s="295"/>
      <c r="GU43" s="295"/>
      <c r="GV43" s="295"/>
      <c r="GW43" s="295"/>
      <c r="GX43" s="295"/>
      <c r="GY43" s="295"/>
      <c r="GZ43" s="295"/>
      <c r="HA43" s="295"/>
      <c r="HB43" s="295"/>
      <c r="HC43" s="295"/>
      <c r="HD43" s="295"/>
      <c r="HE43" s="295"/>
      <c r="HF43" s="295"/>
      <c r="HG43" s="295"/>
      <c r="HH43" s="295"/>
      <c r="HI43" s="295"/>
      <c r="HJ43" s="295"/>
      <c r="HK43" s="295"/>
      <c r="HL43" s="295"/>
      <c r="HM43" s="295"/>
      <c r="HN43" s="295"/>
      <c r="HO43" s="295"/>
      <c r="HP43" s="295"/>
      <c r="HQ43" s="295"/>
      <c r="HR43" s="295"/>
      <c r="HS43" s="295"/>
      <c r="HT43" s="295"/>
      <c r="HU43" s="295"/>
      <c r="HV43" s="295"/>
      <c r="HW43" s="295"/>
      <c r="HX43" s="295"/>
      <c r="HY43" s="295"/>
      <c r="HZ43" s="295"/>
      <c r="IA43" s="295"/>
      <c r="IB43" s="295"/>
      <c r="IC43" s="295"/>
      <c r="ID43" s="295"/>
      <c r="IE43" s="295"/>
      <c r="IF43" s="295"/>
      <c r="IG43" s="295"/>
      <c r="IH43" s="295"/>
      <c r="II43" s="295"/>
      <c r="IJ43" s="295"/>
      <c r="IK43" s="295"/>
      <c r="IL43" s="295"/>
      <c r="IM43" s="295"/>
      <c r="IN43" s="295"/>
      <c r="IO43" s="295"/>
      <c r="IP43" s="295"/>
      <c r="IQ43" s="295"/>
      <c r="IR43" s="295"/>
      <c r="IS43" s="295"/>
      <c r="IT43" s="295"/>
      <c r="IU43" s="295"/>
      <c r="IV43" s="295"/>
    </row>
    <row r="44" spans="1:256" ht="6.75" customHeight="1">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3"/>
      <c r="AI44" s="213"/>
      <c r="AJ44" s="214"/>
      <c r="AK44" s="214"/>
      <c r="AL44" s="215"/>
      <c r="AM44" s="215"/>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c r="GT44" s="216"/>
      <c r="GU44" s="216"/>
      <c r="GV44" s="216"/>
      <c r="GW44" s="216"/>
      <c r="GX44" s="216"/>
      <c r="GY44" s="216"/>
      <c r="GZ44" s="216"/>
      <c r="HA44" s="216"/>
      <c r="HB44" s="216"/>
      <c r="HC44" s="216"/>
      <c r="HD44" s="216"/>
      <c r="HE44" s="216"/>
      <c r="HF44" s="216"/>
      <c r="HG44" s="216"/>
      <c r="HH44" s="216"/>
      <c r="HI44" s="216"/>
      <c r="HJ44" s="216"/>
      <c r="HK44" s="216"/>
      <c r="HL44" s="216"/>
      <c r="HM44" s="216"/>
      <c r="HN44" s="216"/>
      <c r="HO44" s="216"/>
      <c r="HP44" s="216"/>
      <c r="HQ44" s="216"/>
      <c r="HR44" s="216"/>
      <c r="HS44" s="216"/>
      <c r="HT44" s="216"/>
      <c r="HU44" s="216"/>
      <c r="HV44" s="216"/>
      <c r="HW44" s="216"/>
      <c r="HX44" s="216"/>
      <c r="HY44" s="216"/>
      <c r="HZ44" s="216"/>
      <c r="IA44" s="216"/>
      <c r="IB44" s="216"/>
      <c r="IC44" s="216"/>
      <c r="ID44" s="216"/>
      <c r="IE44" s="216"/>
      <c r="IF44" s="216"/>
      <c r="IG44" s="216"/>
      <c r="IH44" s="216"/>
      <c r="II44" s="216"/>
      <c r="IJ44" s="216"/>
      <c r="IK44" s="216"/>
      <c r="IL44" s="216"/>
      <c r="IM44" s="216"/>
      <c r="IN44" s="216"/>
      <c r="IO44" s="216"/>
      <c r="IP44" s="216"/>
      <c r="IQ44" s="216"/>
      <c r="IR44" s="216"/>
      <c r="IS44" s="216"/>
      <c r="IT44" s="216"/>
      <c r="IU44" s="216"/>
    </row>
    <row r="45" spans="1:256" ht="30.75" customHeight="1">
      <c r="A45" s="335" t="s">
        <v>196</v>
      </c>
      <c r="B45" s="212"/>
      <c r="C45" s="212"/>
      <c r="D45" s="212"/>
      <c r="E45" s="212"/>
      <c r="F45" s="212"/>
      <c r="G45" s="212"/>
      <c r="H45" s="184" t="s">
        <v>106</v>
      </c>
      <c r="I45" s="212"/>
      <c r="J45" s="212"/>
      <c r="K45" s="212"/>
      <c r="L45"/>
      <c r="M45"/>
      <c r="N45"/>
      <c r="O45"/>
      <c r="P45"/>
      <c r="Q45"/>
      <c r="R45"/>
      <c r="AH45"/>
      <c r="AI45"/>
      <c r="AJ45"/>
      <c r="AK45"/>
      <c r="AL45"/>
      <c r="AM45"/>
      <c r="AN45"/>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c r="GT45" s="216"/>
      <c r="GU45" s="216"/>
      <c r="GV45" s="216"/>
      <c r="GW45" s="216"/>
      <c r="GX45" s="216"/>
      <c r="GY45" s="216"/>
      <c r="GZ45" s="216"/>
      <c r="HA45" s="216"/>
      <c r="HB45" s="216"/>
      <c r="HC45" s="216"/>
      <c r="HD45" s="216"/>
      <c r="HE45" s="216"/>
      <c r="HF45" s="216"/>
      <c r="HG45" s="216"/>
      <c r="HH45" s="216"/>
      <c r="HI45" s="216"/>
      <c r="HJ45" s="216"/>
      <c r="HK45" s="216"/>
      <c r="HL45" s="216"/>
      <c r="HM45" s="216"/>
      <c r="HN45" s="216"/>
      <c r="HO45" s="216"/>
      <c r="HP45" s="216"/>
      <c r="HQ45" s="216"/>
      <c r="HR45" s="216"/>
      <c r="HS45" s="216"/>
      <c r="HT45" s="216"/>
      <c r="HU45" s="216"/>
      <c r="HV45" s="216"/>
      <c r="HW45" s="216"/>
      <c r="HX45" s="216"/>
      <c r="HY45" s="216"/>
      <c r="HZ45" s="216"/>
      <c r="IA45" s="216"/>
      <c r="IB45" s="216"/>
      <c r="IC45" s="216"/>
      <c r="ID45" s="216"/>
      <c r="IE45" s="216"/>
      <c r="IF45" s="216"/>
      <c r="IG45" s="216"/>
      <c r="IH45" s="216"/>
      <c r="II45" s="216"/>
      <c r="IJ45" s="216"/>
      <c r="IK45" s="216"/>
      <c r="IL45" s="216"/>
      <c r="IM45" s="216"/>
      <c r="IN45" s="216"/>
      <c r="IO45" s="216"/>
      <c r="IP45" s="216"/>
      <c r="IQ45" s="216"/>
      <c r="IR45" s="216"/>
      <c r="IS45" s="216"/>
      <c r="IT45" s="216"/>
      <c r="IU45" s="216"/>
    </row>
    <row r="46" spans="1:256" s="11" customFormat="1" ht="9" customHeight="1" thickBot="1"/>
    <row r="47" spans="1:256" s="11" customFormat="1" ht="23.25" customHeight="1" thickBot="1">
      <c r="A47" s="30"/>
      <c r="B47"/>
      <c r="C47"/>
      <c r="G47" s="1364" t="s">
        <v>186</v>
      </c>
      <c r="H47" s="1365"/>
      <c r="I47" s="1365"/>
      <c r="J47" s="1365"/>
      <c r="K47" s="1365"/>
      <c r="L47" s="1365"/>
      <c r="M47" s="1365"/>
      <c r="N47" s="1365"/>
      <c r="O47" s="1365"/>
      <c r="P47" s="1365"/>
      <c r="Q47" s="1365"/>
      <c r="R47" s="1365"/>
      <c r="S47" s="1365"/>
      <c r="T47" s="1365"/>
      <c r="U47" s="1366"/>
      <c r="Z47" s="1361" t="s">
        <v>187</v>
      </c>
      <c r="AA47" s="1362"/>
      <c r="AB47" s="1362"/>
      <c r="AC47" s="1362"/>
      <c r="AD47" s="1362"/>
      <c r="AE47" s="1362"/>
      <c r="AF47" s="1362"/>
      <c r="AG47" s="1362"/>
      <c r="AH47" s="1362"/>
      <c r="AI47" s="1362"/>
      <c r="AJ47" s="1362"/>
      <c r="AK47" s="1362"/>
      <c r="AL47" s="1362"/>
      <c r="AM47" s="1362"/>
      <c r="AN47" s="1363"/>
    </row>
    <row r="48" spans="1:256" s="11" customFormat="1" ht="24" customHeight="1" thickBot="1">
      <c r="A48" s="793" t="s">
        <v>108</v>
      </c>
      <c r="B48" s="791"/>
      <c r="C48" s="791"/>
      <c r="D48" s="1408" t="s">
        <v>109</v>
      </c>
      <c r="E48" s="1409"/>
      <c r="F48" s="1410"/>
      <c r="G48" s="1367" t="s">
        <v>12</v>
      </c>
      <c r="H48" s="1368"/>
      <c r="I48" s="1368"/>
      <c r="J48" s="1368"/>
      <c r="K48" s="1368"/>
      <c r="L48" s="1368"/>
      <c r="M48" s="1368"/>
      <c r="N48" s="1368"/>
      <c r="O48" s="1369"/>
      <c r="P48" s="1370" t="s">
        <v>188</v>
      </c>
      <c r="Q48" s="1368"/>
      <c r="R48" s="1369"/>
      <c r="S48" s="1370" t="s">
        <v>110</v>
      </c>
      <c r="T48" s="1368"/>
      <c r="U48" s="1371"/>
      <c r="W48" s="793" t="s">
        <v>108</v>
      </c>
      <c r="X48" s="791"/>
      <c r="Y48" s="792"/>
      <c r="Z48" s="1367" t="s">
        <v>12</v>
      </c>
      <c r="AA48" s="1368"/>
      <c r="AB48" s="1368"/>
      <c r="AC48" s="1368"/>
      <c r="AD48" s="1368"/>
      <c r="AE48" s="1368"/>
      <c r="AF48" s="1368"/>
      <c r="AG48" s="1368"/>
      <c r="AH48" s="1369"/>
      <c r="AI48" s="1370" t="s">
        <v>188</v>
      </c>
      <c r="AJ48" s="1368"/>
      <c r="AK48" s="1369"/>
      <c r="AL48" s="1370" t="s">
        <v>110</v>
      </c>
      <c r="AM48" s="1368"/>
      <c r="AN48" s="1371"/>
    </row>
    <row r="49" spans="1:49" s="11" customFormat="1" ht="28.5" customHeight="1" thickBot="1">
      <c r="A49" s="1398" t="s">
        <v>37</v>
      </c>
      <c r="B49" s="1399"/>
      <c r="C49" s="1399"/>
      <c r="D49" s="1405">
        <v>0.95138888888888884</v>
      </c>
      <c r="E49" s="1406"/>
      <c r="F49" s="1407"/>
      <c r="G49" s="1397" t="str">
        <f>A39</f>
        <v>B.B.F.C</v>
      </c>
      <c r="H49" s="1379"/>
      <c r="I49" s="1379"/>
      <c r="J49" s="1379"/>
      <c r="K49" s="307" t="s">
        <v>189</v>
      </c>
      <c r="L49" s="1379" t="str">
        <f>A31</f>
        <v>協和化学FC</v>
      </c>
      <c r="M49" s="1379"/>
      <c r="N49" s="1379"/>
      <c r="O49" s="1380"/>
      <c r="P49" s="308">
        <v>2</v>
      </c>
      <c r="Q49" s="309" t="s">
        <v>190</v>
      </c>
      <c r="R49" s="310">
        <v>1</v>
      </c>
      <c r="S49" s="1259" t="s">
        <v>201</v>
      </c>
      <c r="T49" s="1260"/>
      <c r="U49" s="1291"/>
      <c r="W49" s="1402" t="s">
        <v>38</v>
      </c>
      <c r="X49" s="1403"/>
      <c r="Y49" s="1404"/>
      <c r="Z49" s="1413" t="str">
        <f>A29</f>
        <v>LEFTIES</v>
      </c>
      <c r="AA49" s="1411"/>
      <c r="AB49" s="1411"/>
      <c r="AC49" s="1411"/>
      <c r="AD49" s="311" t="s">
        <v>189</v>
      </c>
      <c r="AE49" s="1411" t="str">
        <f>A25</f>
        <v xml:space="preserve"> Fuoriclasse </v>
      </c>
      <c r="AF49" s="1411"/>
      <c r="AG49" s="1411"/>
      <c r="AH49" s="1412"/>
      <c r="AI49" s="312">
        <v>1</v>
      </c>
      <c r="AJ49" s="313" t="s">
        <v>190</v>
      </c>
      <c r="AK49" s="314">
        <v>0</v>
      </c>
      <c r="AL49" s="1375" t="s">
        <v>202</v>
      </c>
      <c r="AM49" s="1376"/>
      <c r="AN49" s="1377"/>
    </row>
    <row r="50" spans="1:49" s="11" customFormat="1" ht="28.5" customHeight="1" thickBot="1">
      <c r="A50" s="1400" t="s">
        <v>33</v>
      </c>
      <c r="B50" s="1401"/>
      <c r="C50" s="1401"/>
      <c r="D50" s="1347">
        <v>0.96527777777777779</v>
      </c>
      <c r="E50" s="1348"/>
      <c r="F50" s="1349"/>
      <c r="G50" s="1396" t="str">
        <f>G49</f>
        <v>B.B.F.C</v>
      </c>
      <c r="H50" s="1373"/>
      <c r="I50" s="1373"/>
      <c r="J50" s="1373"/>
      <c r="K50" s="315" t="s">
        <v>199</v>
      </c>
      <c r="L50" s="1373" t="str">
        <f>Z49</f>
        <v>LEFTIES</v>
      </c>
      <c r="M50" s="1373"/>
      <c r="N50" s="1373"/>
      <c r="O50" s="1378"/>
      <c r="P50" s="316">
        <v>3</v>
      </c>
      <c r="Q50" s="317" t="s">
        <v>200</v>
      </c>
      <c r="R50" s="318">
        <v>0</v>
      </c>
      <c r="S50" s="1372" t="s">
        <v>72</v>
      </c>
      <c r="T50" s="1373"/>
      <c r="U50" s="1374"/>
      <c r="V50" s="319"/>
      <c r="W50" s="319"/>
      <c r="X50" s="319"/>
      <c r="Y50" s="319"/>
      <c r="Z50" s="319"/>
      <c r="AA50" s="319"/>
      <c r="AB50" s="319"/>
      <c r="AC50" s="319"/>
      <c r="AD50" s="319"/>
      <c r="AE50" s="319"/>
      <c r="AF50" s="319"/>
      <c r="AG50" s="319"/>
      <c r="AH50" s="319"/>
      <c r="AI50" s="319"/>
      <c r="AJ50" s="319"/>
    </row>
    <row r="51" spans="1:49" s="11" customFormat="1" ht="16.5" customHeight="1" thickBot="1">
      <c r="A51" s="305"/>
      <c r="B51" s="306"/>
      <c r="C51" s="305"/>
      <c r="D51" s="305"/>
      <c r="E51" s="84"/>
      <c r="F51" s="84"/>
      <c r="G51" s="84"/>
      <c r="H51" s="84"/>
      <c r="I51" s="320"/>
      <c r="J51" s="84"/>
      <c r="K51" s="84"/>
      <c r="L51" s="84"/>
      <c r="M51" s="84"/>
      <c r="N51" s="321"/>
      <c r="O51" s="322"/>
      <c r="P51" s="321"/>
      <c r="Q51" s="84"/>
      <c r="R51" s="84"/>
      <c r="S51" s="84"/>
      <c r="T51"/>
      <c r="U51"/>
      <c r="V51"/>
      <c r="W51"/>
      <c r="X51"/>
      <c r="Y51"/>
      <c r="Z51"/>
      <c r="AA51"/>
      <c r="AB51"/>
      <c r="AC51"/>
      <c r="AD51"/>
      <c r="AE51"/>
      <c r="AF51"/>
      <c r="AG51"/>
      <c r="AH51"/>
      <c r="AI51" s="108"/>
      <c r="AJ51" s="108"/>
      <c r="AK51" s="108"/>
      <c r="AL51" s="108"/>
    </row>
    <row r="52" spans="1:49" s="11" customFormat="1" ht="18" customHeight="1" thickTop="1">
      <c r="A52"/>
      <c r="B52"/>
      <c r="C52"/>
      <c r="D52"/>
      <c r="E52"/>
      <c r="F52"/>
      <c r="G52"/>
      <c r="H52"/>
      <c r="I52"/>
      <c r="J52"/>
      <c r="K52"/>
      <c r="L52"/>
      <c r="M52"/>
      <c r="N52" s="1387" t="s">
        <v>192</v>
      </c>
      <c r="O52" s="1388"/>
      <c r="P52" s="1388"/>
      <c r="Q52" s="1388"/>
      <c r="R52" s="1388"/>
      <c r="S52" s="1389"/>
      <c r="T52"/>
      <c r="U52"/>
      <c r="V52"/>
      <c r="W52"/>
      <c r="X52"/>
      <c r="Y52"/>
      <c r="Z52"/>
      <c r="AA52"/>
      <c r="AB52"/>
      <c r="AC52"/>
      <c r="AD52"/>
      <c r="AE52"/>
      <c r="AF52"/>
      <c r="AG52"/>
      <c r="AH52"/>
      <c r="AI52" s="20"/>
      <c r="AJ52" s="20"/>
      <c r="AK52" s="20"/>
      <c r="AL52" s="20"/>
    </row>
    <row r="53" spans="1:49" s="11" customFormat="1" ht="18" customHeight="1">
      <c r="A53"/>
      <c r="B53"/>
      <c r="C53"/>
      <c r="D53"/>
      <c r="E53"/>
      <c r="F53"/>
      <c r="G53"/>
      <c r="H53"/>
      <c r="I53"/>
      <c r="J53"/>
      <c r="K53"/>
      <c r="L53"/>
      <c r="M53"/>
      <c r="N53" s="1390" t="str">
        <f>B58</f>
        <v>B.B.F.C</v>
      </c>
      <c r="O53" s="1391"/>
      <c r="P53" s="1391"/>
      <c r="Q53" s="1391"/>
      <c r="R53" s="1391"/>
      <c r="S53" s="1392"/>
      <c r="T53"/>
      <c r="U53"/>
      <c r="V53"/>
      <c r="W53"/>
      <c r="X53"/>
      <c r="Y53"/>
      <c r="Z53"/>
      <c r="AA53"/>
      <c r="AB53"/>
      <c r="AC53"/>
      <c r="AD53"/>
      <c r="AE53"/>
      <c r="AF53"/>
      <c r="AG53"/>
      <c r="AH53"/>
      <c r="AI53" s="108"/>
      <c r="AJ53" s="108"/>
      <c r="AK53" s="108"/>
      <c r="AL53" s="108"/>
    </row>
    <row r="54" spans="1:49" s="11" customFormat="1" ht="18" customHeight="1" thickBot="1">
      <c r="A54"/>
      <c r="B54"/>
      <c r="C54"/>
      <c r="D54"/>
      <c r="E54"/>
      <c r="F54"/>
      <c r="G54"/>
      <c r="H54"/>
      <c r="I54"/>
      <c r="J54"/>
      <c r="K54"/>
      <c r="L54"/>
      <c r="M54"/>
      <c r="N54" s="1393"/>
      <c r="O54" s="1394"/>
      <c r="P54" s="1394"/>
      <c r="Q54" s="1394"/>
      <c r="R54" s="1394"/>
      <c r="S54" s="1395"/>
      <c r="T54"/>
      <c r="U54"/>
      <c r="V54"/>
      <c r="W54"/>
      <c r="X54"/>
      <c r="Y54"/>
      <c r="Z54"/>
      <c r="AA54"/>
      <c r="AB54"/>
      <c r="AC54"/>
      <c r="AD54"/>
      <c r="AE54"/>
      <c r="AF54"/>
      <c r="AG54"/>
      <c r="AH54"/>
      <c r="AI54" s="108"/>
      <c r="AJ54" s="108"/>
      <c r="AK54" s="108"/>
      <c r="AL54" s="108"/>
    </row>
    <row r="55" spans="1:49" s="11" customFormat="1" ht="18" customHeight="1" thickTop="1" thickBot="1">
      <c r="A55"/>
      <c r="B55"/>
      <c r="C55"/>
      <c r="D55"/>
      <c r="E55"/>
      <c r="F55"/>
      <c r="G55"/>
      <c r="H55" s="339">
        <f>P50</f>
        <v>3</v>
      </c>
      <c r="I55" s="350"/>
      <c r="J55" s="350"/>
      <c r="K55" s="350"/>
      <c r="L55" s="350"/>
      <c r="M55" s="350"/>
      <c r="N55" s="350"/>
      <c r="O55" s="350"/>
      <c r="P55" s="352"/>
      <c r="Q55" s="351"/>
      <c r="R55"/>
      <c r="S55"/>
      <c r="T55"/>
      <c r="U55"/>
      <c r="V55"/>
      <c r="W55"/>
      <c r="X55"/>
      <c r="Y55" s="338">
        <f>R50</f>
        <v>0</v>
      </c>
      <c r="Z55"/>
      <c r="AA55"/>
      <c r="AB55"/>
      <c r="AC55"/>
      <c r="AD55"/>
      <c r="AE55"/>
      <c r="AF55"/>
      <c r="AG55"/>
      <c r="AH55"/>
      <c r="AI55" s="108"/>
      <c r="AJ55" s="108"/>
      <c r="AK55" s="108"/>
      <c r="AL55" s="108"/>
    </row>
    <row r="56" spans="1:49" s="11" customFormat="1" ht="18" customHeight="1" thickBot="1">
      <c r="A56"/>
      <c r="B56"/>
      <c r="C56"/>
      <c r="D56" s="339">
        <f>P49</f>
        <v>2</v>
      </c>
      <c r="E56" s="350"/>
      <c r="F56" s="350"/>
      <c r="G56" s="350"/>
      <c r="H56" s="350"/>
      <c r="I56" s="349"/>
      <c r="J56" s="342"/>
      <c r="K56" s="342"/>
      <c r="L56" s="342"/>
      <c r="M56" s="340">
        <f>R49</f>
        <v>1</v>
      </c>
      <c r="N56" s="323"/>
      <c r="O56" s="323"/>
      <c r="P56" s="323"/>
      <c r="Q56" s="324"/>
      <c r="R56" s="324"/>
      <c r="S56" s="324"/>
      <c r="T56" s="337">
        <f>AK49</f>
        <v>0</v>
      </c>
      <c r="U56" s="331"/>
      <c r="V56" s="331"/>
      <c r="W56" s="331"/>
      <c r="X56" s="344"/>
      <c r="Y56" s="341"/>
      <c r="Z56"/>
      <c r="AA56"/>
      <c r="AB56"/>
      <c r="AC56" s="338">
        <f>AI49</f>
        <v>1</v>
      </c>
      <c r="AD56"/>
      <c r="AE56"/>
      <c r="AF56"/>
      <c r="AG56"/>
      <c r="AH56"/>
      <c r="AI56" s="108"/>
      <c r="AJ56" s="108"/>
      <c r="AK56" s="108"/>
      <c r="AL56" s="108"/>
    </row>
    <row r="57" spans="1:49" s="11" customFormat="1" ht="18" customHeight="1">
      <c r="A57"/>
      <c r="B57"/>
      <c r="C57"/>
      <c r="D57"/>
      <c r="E57" s="349"/>
      <c r="F57" s="323"/>
      <c r="G57" s="323"/>
      <c r="H57" s="323"/>
      <c r="I57" s="323"/>
      <c r="J57" s="323"/>
      <c r="K57" s="323"/>
      <c r="L57" s="329"/>
      <c r="M57"/>
      <c r="N57"/>
      <c r="O57"/>
      <c r="P57"/>
      <c r="Q57"/>
      <c r="R57"/>
      <c r="S57"/>
      <c r="T57"/>
      <c r="U57" s="330"/>
      <c r="V57" s="323"/>
      <c r="W57" s="323"/>
      <c r="X57" s="323"/>
      <c r="Y57" s="324"/>
      <c r="Z57" s="324"/>
      <c r="AA57" s="324"/>
      <c r="AB57" s="326"/>
      <c r="AC57"/>
      <c r="AD57"/>
      <c r="AE57"/>
      <c r="AF57"/>
      <c r="AG57"/>
      <c r="AH57"/>
      <c r="AI57" s="108"/>
      <c r="AJ57" s="108"/>
      <c r="AK57" s="108"/>
      <c r="AL57" s="108"/>
      <c r="AM57" s="108"/>
      <c r="AN57" s="108"/>
      <c r="AO57" s="108"/>
      <c r="AP57" s="108"/>
    </row>
    <row r="58" spans="1:49" ht="23.25" customHeight="1">
      <c r="A58"/>
      <c r="B58" s="1381" t="str">
        <f>G49</f>
        <v>B.B.F.C</v>
      </c>
      <c r="C58" s="1382"/>
      <c r="D58" s="1382"/>
      <c r="E58" s="1382"/>
      <c r="F58" s="1382"/>
      <c r="G58" s="1383"/>
      <c r="H58" s="20"/>
      <c r="I58"/>
      <c r="J58" s="1381" t="str">
        <f>L49</f>
        <v>協和化学FC</v>
      </c>
      <c r="K58" s="1382"/>
      <c r="L58" s="1382"/>
      <c r="M58" s="1382"/>
      <c r="N58" s="1382"/>
      <c r="O58" s="1383"/>
      <c r="Q58"/>
      <c r="R58" s="1381" t="str">
        <f>AE49</f>
        <v xml:space="preserve"> Fuoriclasse </v>
      </c>
      <c r="S58" s="1382"/>
      <c r="T58" s="1382"/>
      <c r="U58" s="1382"/>
      <c r="V58" s="1382"/>
      <c r="W58" s="1383"/>
      <c r="Y58"/>
      <c r="Z58" s="1381" t="str">
        <f>Z49</f>
        <v>LEFTIES</v>
      </c>
      <c r="AA58" s="1382"/>
      <c r="AB58" s="1382"/>
      <c r="AC58" s="1382"/>
      <c r="AD58" s="1382"/>
      <c r="AE58" s="1383"/>
      <c r="AF58"/>
      <c r="AG58"/>
      <c r="AH58"/>
      <c r="AM58" s="20"/>
      <c r="AN58" s="20"/>
      <c r="AO58" s="20"/>
      <c r="AP58" s="20"/>
    </row>
    <row r="59" spans="1:49" ht="23.25" customHeight="1">
      <c r="A59"/>
      <c r="B59" s="1384"/>
      <c r="C59" s="1385"/>
      <c r="D59" s="1385"/>
      <c r="E59" s="1385"/>
      <c r="F59" s="1385"/>
      <c r="G59" s="1386"/>
      <c r="H59" s="20"/>
      <c r="I59"/>
      <c r="J59" s="1384"/>
      <c r="K59" s="1385"/>
      <c r="L59" s="1385"/>
      <c r="M59" s="1385"/>
      <c r="N59" s="1385"/>
      <c r="O59" s="1386"/>
      <c r="Q59"/>
      <c r="R59" s="1384"/>
      <c r="S59" s="1385"/>
      <c r="T59" s="1385"/>
      <c r="U59" s="1385"/>
      <c r="V59" s="1385"/>
      <c r="W59" s="1386"/>
      <c r="Y59"/>
      <c r="Z59" s="1384"/>
      <c r="AA59" s="1385"/>
      <c r="AB59" s="1385"/>
      <c r="AC59" s="1385"/>
      <c r="AD59" s="1385"/>
      <c r="AE59" s="1386"/>
      <c r="AF59"/>
      <c r="AG59"/>
      <c r="AH59"/>
      <c r="AQ59" s="20"/>
      <c r="AR59" s="20"/>
      <c r="AS59" s="20"/>
      <c r="AT59" s="20"/>
      <c r="AU59" s="20"/>
      <c r="AV59" s="20"/>
      <c r="AW59" s="20"/>
    </row>
  </sheetData>
  <mergeCells count="274">
    <mergeCell ref="AL48:AN48"/>
    <mergeCell ref="S49:U49"/>
    <mergeCell ref="S50:U50"/>
    <mergeCell ref="AL49:AN49"/>
    <mergeCell ref="L50:O50"/>
    <mergeCell ref="L49:O49"/>
    <mergeCell ref="B58:G59"/>
    <mergeCell ref="J58:O59"/>
    <mergeCell ref="Z58:AE59"/>
    <mergeCell ref="R58:W59"/>
    <mergeCell ref="N52:S52"/>
    <mergeCell ref="N53:S54"/>
    <mergeCell ref="G50:J50"/>
    <mergeCell ref="G49:J49"/>
    <mergeCell ref="A49:C49"/>
    <mergeCell ref="A50:C50"/>
    <mergeCell ref="W48:Y48"/>
    <mergeCell ref="W49:Y49"/>
    <mergeCell ref="D49:F49"/>
    <mergeCell ref="D48:F48"/>
    <mergeCell ref="AE49:AH49"/>
    <mergeCell ref="Z49:AC49"/>
    <mergeCell ref="A48:C48"/>
    <mergeCell ref="S48:U48"/>
    <mergeCell ref="Z47:AN47"/>
    <mergeCell ref="G47:U47"/>
    <mergeCell ref="Z48:AH48"/>
    <mergeCell ref="G48:O48"/>
    <mergeCell ref="P48:R48"/>
    <mergeCell ref="AI48:AK48"/>
    <mergeCell ref="AI19:AL19"/>
    <mergeCell ref="AI20:AL20"/>
    <mergeCell ref="AI21:AL21"/>
    <mergeCell ref="X20:AA20"/>
    <mergeCell ref="AE20:AH20"/>
    <mergeCell ref="AM39:AN40"/>
    <mergeCell ref="AM41:AN42"/>
    <mergeCell ref="I41:K42"/>
    <mergeCell ref="F41:H42"/>
    <mergeCell ref="F39:H40"/>
    <mergeCell ref="U39:W40"/>
    <mergeCell ref="R41:T41"/>
    <mergeCell ref="U41:W41"/>
    <mergeCell ref="X33:Z34"/>
    <mergeCell ref="AA35:AC36"/>
    <mergeCell ref="AA37:AC38"/>
    <mergeCell ref="AA33:AC33"/>
    <mergeCell ref="F27:H28"/>
    <mergeCell ref="A1:AP1"/>
    <mergeCell ref="AI13:AL13"/>
    <mergeCell ref="AI14:AL14"/>
    <mergeCell ref="AI15:AL15"/>
    <mergeCell ref="AI16:AL16"/>
    <mergeCell ref="AI17:AL17"/>
    <mergeCell ref="AI18:AL18"/>
    <mergeCell ref="T21:W21"/>
    <mergeCell ref="T20:W20"/>
    <mergeCell ref="T19:W19"/>
    <mergeCell ref="T18:W18"/>
    <mergeCell ref="T17:W17"/>
    <mergeCell ref="T16:W16"/>
    <mergeCell ref="T15:W15"/>
    <mergeCell ref="T14:W14"/>
    <mergeCell ref="T13:W13"/>
    <mergeCell ref="K5:O5"/>
    <mergeCell ref="P5:T5"/>
    <mergeCell ref="U5:Y5"/>
    <mergeCell ref="Z5:AD5"/>
    <mergeCell ref="AE5:AI5"/>
    <mergeCell ref="K6:O6"/>
    <mergeCell ref="P6:T6"/>
    <mergeCell ref="U6:Y6"/>
    <mergeCell ref="A21:E21"/>
    <mergeCell ref="F21:H21"/>
    <mergeCell ref="I21:L21"/>
    <mergeCell ref="P21:S21"/>
    <mergeCell ref="X21:AA21"/>
    <mergeCell ref="AE21:AH21"/>
    <mergeCell ref="A20:E20"/>
    <mergeCell ref="F20:H20"/>
    <mergeCell ref="I20:L20"/>
    <mergeCell ref="P20:S20"/>
    <mergeCell ref="AO39:AP40"/>
    <mergeCell ref="AO41:AP42"/>
    <mergeCell ref="AG39:AH40"/>
    <mergeCell ref="AG41:AH42"/>
    <mergeCell ref="AI39:AJ40"/>
    <mergeCell ref="AI41:AJ42"/>
    <mergeCell ref="AK39:AL40"/>
    <mergeCell ref="AK41:AL42"/>
    <mergeCell ref="X39:Z40"/>
    <mergeCell ref="AA41:AC42"/>
    <mergeCell ref="X41:Z42"/>
    <mergeCell ref="AA39:AC40"/>
    <mergeCell ref="AD41:AF42"/>
    <mergeCell ref="AD39:AF40"/>
    <mergeCell ref="A39:E40"/>
    <mergeCell ref="A41:E42"/>
    <mergeCell ref="L41:N41"/>
    <mergeCell ref="O41:Q41"/>
    <mergeCell ref="I39:K39"/>
    <mergeCell ref="L39:N39"/>
    <mergeCell ref="O39:Q39"/>
    <mergeCell ref="O35:Q36"/>
    <mergeCell ref="R35:T36"/>
    <mergeCell ref="R37:T38"/>
    <mergeCell ref="F35:H35"/>
    <mergeCell ref="F37:H37"/>
    <mergeCell ref="I33:K33"/>
    <mergeCell ref="L33:N34"/>
    <mergeCell ref="I31:K32"/>
    <mergeCell ref="L25:N26"/>
    <mergeCell ref="O27:Q28"/>
    <mergeCell ref="R27:T27"/>
    <mergeCell ref="R29:T30"/>
    <mergeCell ref="AD27:AF28"/>
    <mergeCell ref="U33:W34"/>
    <mergeCell ref="U31:W32"/>
    <mergeCell ref="AA27:AC27"/>
    <mergeCell ref="AA29:AC29"/>
    <mergeCell ref="AD29:AF29"/>
    <mergeCell ref="I25:K26"/>
    <mergeCell ref="AD24:AF24"/>
    <mergeCell ref="AD25:AF26"/>
    <mergeCell ref="AA25:AC26"/>
    <mergeCell ref="X25:Z25"/>
    <mergeCell ref="U25:W25"/>
    <mergeCell ref="AA31:AC31"/>
    <mergeCell ref="AD31:AF31"/>
    <mergeCell ref="AD33:AF33"/>
    <mergeCell ref="O31:Q32"/>
    <mergeCell ref="R31:T32"/>
    <mergeCell ref="AG35:AH36"/>
    <mergeCell ref="AI35:AJ36"/>
    <mergeCell ref="AK35:AL36"/>
    <mergeCell ref="AM35:AN36"/>
    <mergeCell ref="AO35:AP36"/>
    <mergeCell ref="AG37:AH38"/>
    <mergeCell ref="AI37:AJ38"/>
    <mergeCell ref="AK37:AL38"/>
    <mergeCell ref="AM37:AN38"/>
    <mergeCell ref="AO37:AP38"/>
    <mergeCell ref="AG31:AH32"/>
    <mergeCell ref="AI31:AJ32"/>
    <mergeCell ref="AK31:AL32"/>
    <mergeCell ref="AM31:AN32"/>
    <mergeCell ref="AO31:AP32"/>
    <mergeCell ref="AG33:AH34"/>
    <mergeCell ref="AI33:AJ34"/>
    <mergeCell ref="AK33:AL34"/>
    <mergeCell ref="AM33:AN34"/>
    <mergeCell ref="AO33:AP34"/>
    <mergeCell ref="AG27:AH28"/>
    <mergeCell ref="AI27:AJ28"/>
    <mergeCell ref="AK27:AL28"/>
    <mergeCell ref="AM27:AN28"/>
    <mergeCell ref="AO27:AP28"/>
    <mergeCell ref="AG29:AH30"/>
    <mergeCell ref="AI29:AJ30"/>
    <mergeCell ref="AK29:AL30"/>
    <mergeCell ref="AM29:AN30"/>
    <mergeCell ref="AO29:AP30"/>
    <mergeCell ref="AG24:AH24"/>
    <mergeCell ref="AI24:AJ24"/>
    <mergeCell ref="AK24:AL24"/>
    <mergeCell ref="AM24:AN24"/>
    <mergeCell ref="AO24:AP24"/>
    <mergeCell ref="AG25:AH26"/>
    <mergeCell ref="AI25:AJ26"/>
    <mergeCell ref="AK25:AL26"/>
    <mergeCell ref="AM25:AN26"/>
    <mergeCell ref="AO25:AP26"/>
    <mergeCell ref="AD35:AF35"/>
    <mergeCell ref="AA24:AC24"/>
    <mergeCell ref="D50:F50"/>
    <mergeCell ref="AD37:AF38"/>
    <mergeCell ref="R39:T39"/>
    <mergeCell ref="A37:E38"/>
    <mergeCell ref="I37:K37"/>
    <mergeCell ref="L37:N37"/>
    <mergeCell ref="O37:Q37"/>
    <mergeCell ref="U37:W38"/>
    <mergeCell ref="X37:Z38"/>
    <mergeCell ref="U35:W36"/>
    <mergeCell ref="X35:Z36"/>
    <mergeCell ref="A35:E36"/>
    <mergeCell ref="I35:K35"/>
    <mergeCell ref="L35:N35"/>
    <mergeCell ref="A33:E34"/>
    <mergeCell ref="F33:H33"/>
    <mergeCell ref="O33:Q34"/>
    <mergeCell ref="R33:T34"/>
    <mergeCell ref="X31:Z31"/>
    <mergeCell ref="A31:E32"/>
    <mergeCell ref="F31:H31"/>
    <mergeCell ref="L31:N32"/>
    <mergeCell ref="A29:E30"/>
    <mergeCell ref="I29:K30"/>
    <mergeCell ref="L29:N30"/>
    <mergeCell ref="O29:Q30"/>
    <mergeCell ref="U29:W29"/>
    <mergeCell ref="X29:Z29"/>
    <mergeCell ref="U27:W27"/>
    <mergeCell ref="X27:Z27"/>
    <mergeCell ref="A27:E28"/>
    <mergeCell ref="I27:K28"/>
    <mergeCell ref="L27:N28"/>
    <mergeCell ref="F29:H30"/>
    <mergeCell ref="A25:E26"/>
    <mergeCell ref="F25:H26"/>
    <mergeCell ref="O25:Q25"/>
    <mergeCell ref="R25:T25"/>
    <mergeCell ref="U24:W24"/>
    <mergeCell ref="X24:Z24"/>
    <mergeCell ref="A24:E24"/>
    <mergeCell ref="F24:H24"/>
    <mergeCell ref="I24:K24"/>
    <mergeCell ref="L24:N24"/>
    <mergeCell ref="O24:Q24"/>
    <mergeCell ref="R24:T24"/>
    <mergeCell ref="AE18:AH18"/>
    <mergeCell ref="A19:E19"/>
    <mergeCell ref="F19:H19"/>
    <mergeCell ref="I19:L19"/>
    <mergeCell ref="P19:S19"/>
    <mergeCell ref="X19:AA19"/>
    <mergeCell ref="AE19:AH19"/>
    <mergeCell ref="F17:H17"/>
    <mergeCell ref="I17:L17"/>
    <mergeCell ref="P17:S17"/>
    <mergeCell ref="X17:AA17"/>
    <mergeCell ref="AE17:AH17"/>
    <mergeCell ref="A18:E18"/>
    <mergeCell ref="F18:H18"/>
    <mergeCell ref="I18:L18"/>
    <mergeCell ref="P18:S18"/>
    <mergeCell ref="X18:AA18"/>
    <mergeCell ref="A17:E17"/>
    <mergeCell ref="AE15:AH15"/>
    <mergeCell ref="A16:E16"/>
    <mergeCell ref="F16:H16"/>
    <mergeCell ref="I16:L16"/>
    <mergeCell ref="P16:S16"/>
    <mergeCell ref="X16:AA16"/>
    <mergeCell ref="AE16:AH16"/>
    <mergeCell ref="AE13:AH13"/>
    <mergeCell ref="A14:E14"/>
    <mergeCell ref="F14:H14"/>
    <mergeCell ref="I14:L14"/>
    <mergeCell ref="P14:S14"/>
    <mergeCell ref="X14:AA14"/>
    <mergeCell ref="AE14:AH14"/>
    <mergeCell ref="A15:E15"/>
    <mergeCell ref="F15:H15"/>
    <mergeCell ref="A13:E13"/>
    <mergeCell ref="F13:H13"/>
    <mergeCell ref="I13:L13"/>
    <mergeCell ref="P13:S13"/>
    <mergeCell ref="X13:AA13"/>
    <mergeCell ref="I15:L15"/>
    <mergeCell ref="P15:S15"/>
    <mergeCell ref="X15:AA15"/>
    <mergeCell ref="A5:C5"/>
    <mergeCell ref="I11:W11"/>
    <mergeCell ref="X11:AL11"/>
    <mergeCell ref="A12:E12"/>
    <mergeCell ref="F12:H12"/>
    <mergeCell ref="I12:S12"/>
    <mergeCell ref="T12:W12"/>
    <mergeCell ref="X12:AH12"/>
    <mergeCell ref="AI12:AL12"/>
    <mergeCell ref="A6:C6"/>
    <mergeCell ref="A7:C7"/>
    <mergeCell ref="Z6:AD6"/>
  </mergeCells>
  <phoneticPr fontId="2"/>
  <printOptions horizontalCentered="1" verticalCentered="1"/>
  <pageMargins left="0" right="0" top="0" bottom="0" header="0" footer="0"/>
  <pageSetup paperSize="9" scale="66" orientation="portrait" r:id="rId1"/>
  <drawing r:id="rId2"/>
</worksheet>
</file>

<file path=xl/worksheets/sheet17.xml><?xml version="1.0" encoding="utf-8"?>
<worksheet xmlns="http://schemas.openxmlformats.org/spreadsheetml/2006/main" xmlns:r="http://schemas.openxmlformats.org/officeDocument/2006/relationships">
  <dimension ref="A1:IV59"/>
  <sheetViews>
    <sheetView topLeftCell="A43" zoomScale="85" zoomScaleNormal="85" workbookViewId="0">
      <selection activeCell="AU23" sqref="AU23"/>
    </sheetView>
  </sheetViews>
  <sheetFormatPr defaultRowHeight="13.5"/>
  <cols>
    <col min="1" max="46" width="3.625" style="108" customWidth="1"/>
    <col min="47" max="256" width="9" style="108"/>
    <col min="257" max="302" width="3.625" style="108" customWidth="1"/>
    <col min="303" max="512" width="9" style="108"/>
    <col min="513" max="558" width="3.625" style="108" customWidth="1"/>
    <col min="559" max="768" width="9" style="108"/>
    <col min="769" max="814" width="3.625" style="108" customWidth="1"/>
    <col min="815" max="1024" width="9" style="108"/>
    <col min="1025" max="1070" width="3.625" style="108" customWidth="1"/>
    <col min="1071" max="1280" width="9" style="108"/>
    <col min="1281" max="1326" width="3.625" style="108" customWidth="1"/>
    <col min="1327" max="1536" width="9" style="108"/>
    <col min="1537" max="1582" width="3.625" style="108" customWidth="1"/>
    <col min="1583" max="1792" width="9" style="108"/>
    <col min="1793" max="1838" width="3.625" style="108" customWidth="1"/>
    <col min="1839" max="2048" width="9" style="108"/>
    <col min="2049" max="2094" width="3.625" style="108" customWidth="1"/>
    <col min="2095" max="2304" width="9" style="108"/>
    <col min="2305" max="2350" width="3.625" style="108" customWidth="1"/>
    <col min="2351" max="2560" width="9" style="108"/>
    <col min="2561" max="2606" width="3.625" style="108" customWidth="1"/>
    <col min="2607" max="2816" width="9" style="108"/>
    <col min="2817" max="2862" width="3.625" style="108" customWidth="1"/>
    <col min="2863" max="3072" width="9" style="108"/>
    <col min="3073" max="3118" width="3.625" style="108" customWidth="1"/>
    <col min="3119" max="3328" width="9" style="108"/>
    <col min="3329" max="3374" width="3.625" style="108" customWidth="1"/>
    <col min="3375" max="3584" width="9" style="108"/>
    <col min="3585" max="3630" width="3.625" style="108" customWidth="1"/>
    <col min="3631" max="3840" width="9" style="108"/>
    <col min="3841" max="3886" width="3.625" style="108" customWidth="1"/>
    <col min="3887" max="4096" width="9" style="108"/>
    <col min="4097" max="4142" width="3.625" style="108" customWidth="1"/>
    <col min="4143" max="4352" width="9" style="108"/>
    <col min="4353" max="4398" width="3.625" style="108" customWidth="1"/>
    <col min="4399" max="4608" width="9" style="108"/>
    <col min="4609" max="4654" width="3.625" style="108" customWidth="1"/>
    <col min="4655" max="4864" width="9" style="108"/>
    <col min="4865" max="4910" width="3.625" style="108" customWidth="1"/>
    <col min="4911" max="5120" width="9" style="108"/>
    <col min="5121" max="5166" width="3.625" style="108" customWidth="1"/>
    <col min="5167" max="5376" width="9" style="108"/>
    <col min="5377" max="5422" width="3.625" style="108" customWidth="1"/>
    <col min="5423" max="5632" width="9" style="108"/>
    <col min="5633" max="5678" width="3.625" style="108" customWidth="1"/>
    <col min="5679" max="5888" width="9" style="108"/>
    <col min="5889" max="5934" width="3.625" style="108" customWidth="1"/>
    <col min="5935" max="6144" width="9" style="108"/>
    <col min="6145" max="6190" width="3.625" style="108" customWidth="1"/>
    <col min="6191" max="6400" width="9" style="108"/>
    <col min="6401" max="6446" width="3.625" style="108" customWidth="1"/>
    <col min="6447" max="6656" width="9" style="108"/>
    <col min="6657" max="6702" width="3.625" style="108" customWidth="1"/>
    <col min="6703" max="6912" width="9" style="108"/>
    <col min="6913" max="6958" width="3.625" style="108" customWidth="1"/>
    <col min="6959" max="7168" width="9" style="108"/>
    <col min="7169" max="7214" width="3.625" style="108" customWidth="1"/>
    <col min="7215" max="7424" width="9" style="108"/>
    <col min="7425" max="7470" width="3.625" style="108" customWidth="1"/>
    <col min="7471" max="7680" width="9" style="108"/>
    <col min="7681" max="7726" width="3.625" style="108" customWidth="1"/>
    <col min="7727" max="7936" width="9" style="108"/>
    <col min="7937" max="7982" width="3.625" style="108" customWidth="1"/>
    <col min="7983" max="8192" width="9" style="108"/>
    <col min="8193" max="8238" width="3.625" style="108" customWidth="1"/>
    <col min="8239" max="8448" width="9" style="108"/>
    <col min="8449" max="8494" width="3.625" style="108" customWidth="1"/>
    <col min="8495" max="8704" width="9" style="108"/>
    <col min="8705" max="8750" width="3.625" style="108" customWidth="1"/>
    <col min="8751" max="8960" width="9" style="108"/>
    <col min="8961" max="9006" width="3.625" style="108" customWidth="1"/>
    <col min="9007" max="9216" width="9" style="108"/>
    <col min="9217" max="9262" width="3.625" style="108" customWidth="1"/>
    <col min="9263" max="9472" width="9" style="108"/>
    <col min="9473" max="9518" width="3.625" style="108" customWidth="1"/>
    <col min="9519" max="9728" width="9" style="108"/>
    <col min="9729" max="9774" width="3.625" style="108" customWidth="1"/>
    <col min="9775" max="9984" width="9" style="108"/>
    <col min="9985" max="10030" width="3.625" style="108" customWidth="1"/>
    <col min="10031" max="10240" width="9" style="108"/>
    <col min="10241" max="10286" width="3.625" style="108" customWidth="1"/>
    <col min="10287" max="10496" width="9" style="108"/>
    <col min="10497" max="10542" width="3.625" style="108" customWidth="1"/>
    <col min="10543" max="10752" width="9" style="108"/>
    <col min="10753" max="10798" width="3.625" style="108" customWidth="1"/>
    <col min="10799" max="11008" width="9" style="108"/>
    <col min="11009" max="11054" width="3.625" style="108" customWidth="1"/>
    <col min="11055" max="11264" width="9" style="108"/>
    <col min="11265" max="11310" width="3.625" style="108" customWidth="1"/>
    <col min="11311" max="11520" width="9" style="108"/>
    <col min="11521" max="11566" width="3.625" style="108" customWidth="1"/>
    <col min="11567" max="11776" width="9" style="108"/>
    <col min="11777" max="11822" width="3.625" style="108" customWidth="1"/>
    <col min="11823" max="12032" width="9" style="108"/>
    <col min="12033" max="12078" width="3.625" style="108" customWidth="1"/>
    <col min="12079" max="12288" width="9" style="108"/>
    <col min="12289" max="12334" width="3.625" style="108" customWidth="1"/>
    <col min="12335" max="12544" width="9" style="108"/>
    <col min="12545" max="12590" width="3.625" style="108" customWidth="1"/>
    <col min="12591" max="12800" width="9" style="108"/>
    <col min="12801" max="12846" width="3.625" style="108" customWidth="1"/>
    <col min="12847" max="13056" width="9" style="108"/>
    <col min="13057" max="13102" width="3.625" style="108" customWidth="1"/>
    <col min="13103" max="13312" width="9" style="108"/>
    <col min="13313" max="13358" width="3.625" style="108" customWidth="1"/>
    <col min="13359" max="13568" width="9" style="108"/>
    <col min="13569" max="13614" width="3.625" style="108" customWidth="1"/>
    <col min="13615" max="13824" width="9" style="108"/>
    <col min="13825" max="13870" width="3.625" style="108" customWidth="1"/>
    <col min="13871" max="14080" width="9" style="108"/>
    <col min="14081" max="14126" width="3.625" style="108" customWidth="1"/>
    <col min="14127" max="14336" width="9" style="108"/>
    <col min="14337" max="14382" width="3.625" style="108" customWidth="1"/>
    <col min="14383" max="14592" width="9" style="108"/>
    <col min="14593" max="14638" width="3.625" style="108" customWidth="1"/>
    <col min="14639" max="14848" width="9" style="108"/>
    <col min="14849" max="14894" width="3.625" style="108" customWidth="1"/>
    <col min="14895" max="15104" width="9" style="108"/>
    <col min="15105" max="15150" width="3.625" style="108" customWidth="1"/>
    <col min="15151" max="15360" width="9" style="108"/>
    <col min="15361" max="15406" width="3.625" style="108" customWidth="1"/>
    <col min="15407" max="15616" width="9" style="108"/>
    <col min="15617" max="15662" width="3.625" style="108" customWidth="1"/>
    <col min="15663" max="15872" width="9" style="108"/>
    <col min="15873" max="15918" width="3.625" style="108" customWidth="1"/>
    <col min="15919" max="16128" width="9" style="108"/>
    <col min="16129" max="16174" width="3.625" style="108" customWidth="1"/>
    <col min="16175" max="16384" width="9" style="108"/>
  </cols>
  <sheetData>
    <row r="1" spans="1:256" ht="51" customHeight="1">
      <c r="A1" s="1355" t="str">
        <f>実施要項!A1</f>
        <v>Plus One Cup</v>
      </c>
      <c r="B1" s="1355"/>
      <c r="C1" s="1355"/>
      <c r="D1" s="1355"/>
      <c r="E1" s="1355"/>
      <c r="F1" s="1355"/>
      <c r="G1" s="1355"/>
      <c r="H1" s="1355"/>
      <c r="I1" s="1355"/>
      <c r="J1" s="1355"/>
      <c r="K1" s="1355"/>
      <c r="L1" s="1355"/>
      <c r="M1" s="1355"/>
      <c r="N1" s="1355"/>
      <c r="O1" s="1355"/>
      <c r="P1" s="1355"/>
      <c r="Q1" s="1355"/>
      <c r="R1" s="1355"/>
      <c r="S1" s="1355"/>
      <c r="T1" s="1355"/>
      <c r="U1" s="1355"/>
      <c r="V1" s="1355"/>
      <c r="W1" s="1355"/>
      <c r="X1" s="1355"/>
      <c r="Y1" s="1355"/>
      <c r="Z1" s="1355"/>
      <c r="AA1" s="1355"/>
      <c r="AB1" s="1355"/>
      <c r="AC1" s="1355"/>
      <c r="AD1" s="1355"/>
      <c r="AE1" s="1355"/>
      <c r="AF1" s="1355"/>
      <c r="AG1" s="1355"/>
      <c r="AH1" s="1355"/>
      <c r="AI1" s="1355"/>
      <c r="AJ1" s="1355"/>
      <c r="AK1" s="1355"/>
      <c r="AL1" s="1355"/>
      <c r="AM1" s="1355"/>
      <c r="AN1" s="1355"/>
      <c r="AO1" s="1355"/>
      <c r="AP1" s="1355"/>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pans="1:256" ht="21" customHeight="1">
      <c r="A2" s="334"/>
      <c r="B2" s="334"/>
      <c r="C2" s="334"/>
      <c r="D2" s="334"/>
      <c r="E2" s="328"/>
      <c r="F2" s="327"/>
      <c r="G2" s="327"/>
      <c r="H2" s="327"/>
      <c r="I2" s="327"/>
      <c r="J2" s="327"/>
      <c r="K2" s="327"/>
      <c r="L2" s="327"/>
      <c r="M2" s="327"/>
      <c r="N2" s="327"/>
      <c r="O2" s="334"/>
      <c r="P2" s="334"/>
      <c r="Q2" s="333"/>
      <c r="R2" s="333"/>
      <c r="S2" s="333"/>
      <c r="T2" s="333"/>
      <c r="U2" s="333" t="str">
        <f>実施要項!D8</f>
        <v>2016年8月22日（月 ）　</v>
      </c>
      <c r="V2" s="327" t="s">
        <v>191</v>
      </c>
      <c r="W2" s="327"/>
      <c r="X2" s="334"/>
      <c r="Y2" s="327"/>
      <c r="Z2" s="327"/>
      <c r="AA2" s="327"/>
      <c r="AB2" s="327"/>
      <c r="AC2" s="327"/>
      <c r="AD2" s="327"/>
      <c r="AE2" s="327"/>
      <c r="AF2" s="327"/>
      <c r="AG2" s="327"/>
      <c r="AH2" s="327"/>
      <c r="AI2" s="327"/>
      <c r="AJ2" s="327"/>
      <c r="AK2" s="327"/>
      <c r="AL2" s="327"/>
      <c r="AM2" s="332"/>
      <c r="AN2" s="332"/>
      <c r="AO2" s="332"/>
      <c r="AP2" s="332"/>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256" ht="22.5">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27"/>
      <c r="AG3" s="27"/>
      <c r="AH3" s="27"/>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spans="1:256" ht="27.75" customHeight="1">
      <c r="A4" s="173" t="s">
        <v>9</v>
      </c>
      <c r="B4" s="173"/>
      <c r="C4" s="173"/>
      <c r="D4" s="173"/>
      <c r="E4" s="173"/>
      <c r="F4" s="173"/>
      <c r="G4" s="173"/>
      <c r="H4" s="173"/>
      <c r="I4" s="173"/>
      <c r="J4" s="295"/>
      <c r="K4" s="175" t="s">
        <v>101</v>
      </c>
      <c r="L4" s="173"/>
      <c r="M4" s="173"/>
      <c r="N4" s="173"/>
      <c r="O4" s="173"/>
      <c r="P4" s="173"/>
      <c r="Q4" s="173"/>
      <c r="R4" s="173"/>
      <c r="S4" s="173"/>
      <c r="T4" s="173"/>
      <c r="U4" s="173"/>
      <c r="V4" s="173"/>
      <c r="W4" s="173"/>
      <c r="X4" s="173"/>
      <c r="Y4" s="173"/>
      <c r="Z4" s="173"/>
      <c r="AA4" s="173"/>
      <c r="AB4" s="176"/>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c r="IB4" s="295"/>
      <c r="IC4" s="295"/>
      <c r="ID4" s="295"/>
      <c r="IE4" s="295"/>
      <c r="IF4" s="295"/>
      <c r="IG4" s="295"/>
      <c r="IH4" s="295"/>
      <c r="II4" s="295"/>
      <c r="IJ4" s="295"/>
      <c r="IK4" s="295"/>
      <c r="IL4" s="295"/>
      <c r="IM4" s="295"/>
      <c r="IN4" s="295"/>
      <c r="IO4" s="295"/>
      <c r="IP4" s="295"/>
      <c r="IQ4" s="295"/>
      <c r="IR4" s="295"/>
      <c r="IS4" s="295"/>
      <c r="IT4" s="295"/>
      <c r="IU4" s="295"/>
      <c r="IV4" s="295"/>
    </row>
    <row r="5" spans="1:256" ht="27.75" customHeight="1">
      <c r="A5" s="1148">
        <v>0.84375</v>
      </c>
      <c r="B5" s="1148"/>
      <c r="C5" s="1148"/>
      <c r="D5" s="170" t="s">
        <v>102</v>
      </c>
      <c r="E5" s="173"/>
      <c r="F5" s="173"/>
      <c r="G5" s="173"/>
      <c r="H5" s="173"/>
      <c r="I5" s="173"/>
      <c r="J5" s="295"/>
      <c r="K5" s="1155" t="s">
        <v>183</v>
      </c>
      <c r="L5" s="1156"/>
      <c r="M5" s="1156"/>
      <c r="N5" s="1156"/>
      <c r="O5" s="1156"/>
      <c r="P5" s="1149" t="s">
        <v>209</v>
      </c>
      <c r="Q5" s="1150"/>
      <c r="R5" s="1150"/>
      <c r="S5" s="1150"/>
      <c r="T5" s="1150"/>
      <c r="U5" s="1149" t="s">
        <v>181</v>
      </c>
      <c r="V5" s="1150"/>
      <c r="W5" s="1150"/>
      <c r="X5" s="1150"/>
      <c r="Y5" s="1150"/>
      <c r="Z5" s="1149" t="s">
        <v>182</v>
      </c>
      <c r="AA5" s="1150"/>
      <c r="AB5" s="1150"/>
      <c r="AC5" s="1150"/>
      <c r="AD5" s="1150"/>
      <c r="AE5" s="1343" t="s">
        <v>184</v>
      </c>
      <c r="AF5" s="1343"/>
      <c r="AG5" s="1343"/>
      <c r="AH5" s="1343"/>
      <c r="AI5" s="1343"/>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c r="HX5" s="295"/>
      <c r="HY5" s="295"/>
      <c r="HZ5" s="295"/>
      <c r="IA5" s="295"/>
    </row>
    <row r="6" spans="1:256" ht="27.75" customHeight="1">
      <c r="A6" s="1148">
        <v>0.84722222222222221</v>
      </c>
      <c r="B6" s="1148"/>
      <c r="C6" s="1148"/>
      <c r="D6" s="170" t="s">
        <v>103</v>
      </c>
      <c r="E6" s="173"/>
      <c r="F6" s="173"/>
      <c r="G6" s="173"/>
      <c r="H6" s="173"/>
      <c r="I6" s="173"/>
      <c r="J6" s="295"/>
      <c r="K6" s="1155" t="s">
        <v>185</v>
      </c>
      <c r="L6" s="1156"/>
      <c r="M6" s="1156"/>
      <c r="N6" s="1156"/>
      <c r="O6" s="1156"/>
      <c r="P6" s="1149" t="s">
        <v>197</v>
      </c>
      <c r="Q6" s="1150"/>
      <c r="R6" s="1150"/>
      <c r="S6" s="1150"/>
      <c r="T6" s="1150"/>
      <c r="U6" s="1149" t="s">
        <v>208</v>
      </c>
      <c r="V6" s="1150"/>
      <c r="W6" s="1150"/>
      <c r="X6" s="1150"/>
      <c r="Y6" s="1150"/>
      <c r="Z6" s="1343" t="s">
        <v>198</v>
      </c>
      <c r="AA6" s="1343"/>
      <c r="AB6" s="1343"/>
      <c r="AC6" s="1343"/>
      <c r="AD6" s="1343"/>
      <c r="AE6" s="295"/>
      <c r="AF6" s="295"/>
      <c r="AG6" s="295"/>
      <c r="AH6" s="295"/>
      <c r="AI6" s="295"/>
      <c r="AJ6" s="170"/>
      <c r="AK6" s="181"/>
      <c r="AL6" s="178"/>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row>
    <row r="7" spans="1:256" ht="27.75" customHeight="1">
      <c r="A7" s="1148">
        <v>0.85416666666666663</v>
      </c>
      <c r="B7" s="1148"/>
      <c r="C7" s="1148"/>
      <c r="D7" s="170" t="s">
        <v>46</v>
      </c>
      <c r="E7" s="173"/>
      <c r="F7" s="173"/>
      <c r="G7" s="173"/>
      <c r="H7" s="173"/>
      <c r="I7" s="173"/>
      <c r="J7" s="295"/>
      <c r="K7" s="295"/>
      <c r="L7" s="295"/>
      <c r="M7" s="295"/>
      <c r="N7" s="295"/>
      <c r="O7" s="295"/>
      <c r="P7" s="295"/>
      <c r="Q7" s="295"/>
      <c r="R7" s="295"/>
      <c r="S7" s="295"/>
      <c r="T7" s="295"/>
      <c r="U7" s="295"/>
      <c r="V7" s="173"/>
      <c r="W7" s="173"/>
      <c r="X7" s="173"/>
      <c r="Y7" s="173"/>
      <c r="Z7" s="173"/>
      <c r="AA7" s="173"/>
      <c r="AB7" s="295"/>
      <c r="AC7" s="295"/>
      <c r="AD7" s="295"/>
      <c r="AE7" s="295"/>
      <c r="AF7" s="295"/>
      <c r="AG7" s="170"/>
      <c r="AH7" s="178"/>
      <c r="AI7" s="178"/>
      <c r="AJ7" s="178"/>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HO7" s="295"/>
      <c r="HP7" s="295"/>
      <c r="HQ7" s="295"/>
      <c r="HR7" s="295"/>
      <c r="HS7" s="295"/>
    </row>
    <row r="8" spans="1:256" ht="14.25">
      <c r="A8" s="170"/>
      <c r="B8" s="170"/>
      <c r="C8" s="170"/>
      <c r="D8" s="170"/>
      <c r="E8" s="173"/>
      <c r="F8" s="173"/>
      <c r="G8" s="173"/>
      <c r="H8" s="173"/>
      <c r="I8" s="173"/>
      <c r="J8" s="295"/>
      <c r="K8" s="295"/>
      <c r="L8" s="295"/>
      <c r="M8" s="295"/>
      <c r="N8" s="295"/>
      <c r="O8" s="295"/>
      <c r="P8" s="173"/>
      <c r="Q8" s="173"/>
      <c r="R8" s="173"/>
      <c r="S8" s="173"/>
      <c r="T8" s="173"/>
      <c r="U8" s="173"/>
      <c r="V8" s="173"/>
      <c r="W8" s="173"/>
      <c r="X8" s="173"/>
      <c r="Y8" s="173"/>
      <c r="Z8" s="173"/>
      <c r="AA8" s="173"/>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c r="HX8" s="295"/>
      <c r="HY8" s="295"/>
      <c r="HZ8" s="295"/>
      <c r="IA8" s="295"/>
    </row>
    <row r="9" spans="1:256" ht="33.75" customHeight="1">
      <c r="A9" s="336" t="s">
        <v>195</v>
      </c>
      <c r="B9" s="295"/>
      <c r="C9" s="295"/>
      <c r="D9" s="295"/>
      <c r="F9" s="184" t="s">
        <v>106</v>
      </c>
      <c r="G9" s="295"/>
      <c r="H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170"/>
      <c r="AP9" s="178"/>
      <c r="AQ9" s="178"/>
      <c r="AR9" s="178"/>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295"/>
      <c r="HX9" s="295"/>
      <c r="HY9" s="295"/>
      <c r="HZ9" s="295"/>
      <c r="IA9" s="295"/>
      <c r="IB9" s="295"/>
      <c r="IC9" s="295"/>
      <c r="ID9" s="295"/>
      <c r="IE9" s="295"/>
      <c r="IF9" s="295"/>
      <c r="IG9" s="295"/>
      <c r="IH9" s="295"/>
      <c r="II9" s="295"/>
      <c r="IJ9" s="295"/>
      <c r="IK9" s="295"/>
      <c r="IL9" s="295"/>
      <c r="IM9" s="295"/>
      <c r="IN9" s="295"/>
      <c r="IO9" s="295"/>
      <c r="IP9" s="295"/>
      <c r="IQ9" s="295"/>
      <c r="IR9" s="295"/>
      <c r="IS9" s="295"/>
      <c r="IT9" s="295"/>
      <c r="IU9" s="295"/>
      <c r="IV9" s="295"/>
    </row>
    <row r="10" spans="1:256" ht="5.25" customHeight="1" thickBot="1">
      <c r="A10" s="183"/>
      <c r="B10" s="295"/>
      <c r="C10" s="295"/>
      <c r="D10" s="295"/>
      <c r="E10" s="184"/>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170"/>
      <c r="AP10" s="178"/>
      <c r="AQ10" s="178"/>
      <c r="AR10" s="178"/>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c r="IS10" s="295"/>
      <c r="IT10" s="295"/>
      <c r="IU10" s="295"/>
      <c r="IV10" s="295"/>
    </row>
    <row r="11" spans="1:256" ht="24" customHeight="1" thickBot="1">
      <c r="A11" s="185"/>
      <c r="B11" s="186"/>
      <c r="C11" s="186"/>
      <c r="D11" s="186"/>
      <c r="E11" s="186"/>
      <c r="F11" s="186"/>
      <c r="G11" s="186"/>
      <c r="H11" s="186"/>
      <c r="I11" s="1158" t="s">
        <v>95</v>
      </c>
      <c r="J11" s="1159"/>
      <c r="K11" s="1159"/>
      <c r="L11" s="1159"/>
      <c r="M11" s="1159"/>
      <c r="N11" s="1159"/>
      <c r="O11" s="1159"/>
      <c r="P11" s="1159"/>
      <c r="Q11" s="1159"/>
      <c r="R11" s="1159"/>
      <c r="S11" s="1159"/>
      <c r="T11" s="1159"/>
      <c r="U11" s="1159"/>
      <c r="V11" s="1159"/>
      <c r="W11" s="1340"/>
      <c r="X11" s="1161" t="s">
        <v>107</v>
      </c>
      <c r="Y11" s="1162"/>
      <c r="Z11" s="1162"/>
      <c r="AA11" s="1162"/>
      <c r="AB11" s="1162"/>
      <c r="AC11" s="1162"/>
      <c r="AD11" s="1162"/>
      <c r="AE11" s="1162"/>
      <c r="AF11" s="1162"/>
      <c r="AG11" s="1162"/>
      <c r="AH11" s="1162"/>
      <c r="AI11" s="1162"/>
      <c r="AJ11" s="1162"/>
      <c r="AK11" s="1162"/>
      <c r="AL11" s="1163"/>
      <c r="AM11" s="295"/>
      <c r="AN11" s="295"/>
      <c r="AO11" s="170"/>
      <c r="AP11" s="178"/>
      <c r="AQ11" s="178"/>
      <c r="AR11" s="178"/>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295"/>
      <c r="GT11" s="295"/>
      <c r="GU11" s="295"/>
      <c r="GV11" s="295"/>
      <c r="GW11" s="295"/>
      <c r="GX11" s="295"/>
      <c r="GY11" s="295"/>
      <c r="GZ11" s="295"/>
      <c r="HA11" s="295"/>
      <c r="HB11" s="295"/>
      <c r="HC11" s="295"/>
      <c r="HD11" s="295"/>
      <c r="HE11" s="295"/>
      <c r="HF11" s="295"/>
      <c r="HG11" s="295"/>
      <c r="HH11" s="295"/>
      <c r="HI11" s="295"/>
      <c r="HJ11" s="295"/>
      <c r="HK11" s="295"/>
      <c r="HL11" s="295"/>
      <c r="HM11" s="295"/>
      <c r="HN11" s="295"/>
      <c r="HO11" s="295"/>
      <c r="HP11" s="295"/>
      <c r="HQ11" s="295"/>
      <c r="HR11" s="295"/>
      <c r="HS11" s="295"/>
      <c r="HT11" s="295"/>
      <c r="HU11" s="295"/>
      <c r="HV11" s="295"/>
      <c r="HW11" s="295"/>
      <c r="HX11" s="295"/>
      <c r="HY11" s="295"/>
      <c r="HZ11" s="295"/>
      <c r="IA11" s="295"/>
      <c r="IB11" s="295"/>
      <c r="IC11" s="295"/>
      <c r="ID11" s="295"/>
      <c r="IE11" s="295"/>
      <c r="IF11" s="295"/>
      <c r="IG11" s="295"/>
      <c r="IH11" s="295"/>
      <c r="II11" s="295"/>
      <c r="IJ11" s="295"/>
      <c r="IK11" s="295"/>
      <c r="IL11" s="295"/>
      <c r="IM11" s="295"/>
      <c r="IN11" s="295"/>
      <c r="IO11" s="295"/>
      <c r="IP11" s="295"/>
      <c r="IQ11" s="295"/>
      <c r="IR11" s="295"/>
      <c r="IS11" s="295"/>
      <c r="IT11" s="295"/>
      <c r="IU11" s="295"/>
      <c r="IV11" s="295"/>
    </row>
    <row r="12" spans="1:256" ht="27.75" customHeight="1" thickBot="1">
      <c r="A12" s="1414" t="s">
        <v>108</v>
      </c>
      <c r="B12" s="1415"/>
      <c r="C12" s="1415"/>
      <c r="D12" s="1415"/>
      <c r="E12" s="1415"/>
      <c r="F12" s="1416" t="s">
        <v>109</v>
      </c>
      <c r="G12" s="1417"/>
      <c r="H12" s="1418"/>
      <c r="I12" s="1414" t="s">
        <v>12</v>
      </c>
      <c r="J12" s="1415"/>
      <c r="K12" s="1415"/>
      <c r="L12" s="1415"/>
      <c r="M12" s="1415"/>
      <c r="N12" s="1415"/>
      <c r="O12" s="1415"/>
      <c r="P12" s="1415"/>
      <c r="Q12" s="1415"/>
      <c r="R12" s="1415"/>
      <c r="S12" s="1415"/>
      <c r="T12" s="1419" t="s">
        <v>110</v>
      </c>
      <c r="U12" s="1415"/>
      <c r="V12" s="1415"/>
      <c r="W12" s="1420"/>
      <c r="X12" s="1414" t="s">
        <v>12</v>
      </c>
      <c r="Y12" s="1415"/>
      <c r="Z12" s="1415"/>
      <c r="AA12" s="1415"/>
      <c r="AB12" s="1415"/>
      <c r="AC12" s="1415"/>
      <c r="AD12" s="1415"/>
      <c r="AE12" s="1415"/>
      <c r="AF12" s="1415"/>
      <c r="AG12" s="1415"/>
      <c r="AH12" s="1415"/>
      <c r="AI12" s="1419" t="s">
        <v>110</v>
      </c>
      <c r="AJ12" s="1415"/>
      <c r="AK12" s="1415"/>
      <c r="AL12" s="1420"/>
      <c r="AM12" s="187"/>
      <c r="AN12" s="295"/>
      <c r="AO12" s="184"/>
      <c r="AP12" s="178"/>
      <c r="AQ12" s="178"/>
      <c r="AR12" s="178"/>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row>
    <row r="13" spans="1:256" ht="27.75" customHeight="1" thickTop="1">
      <c r="A13" s="1132" t="s">
        <v>14</v>
      </c>
      <c r="B13" s="1133"/>
      <c r="C13" s="1133"/>
      <c r="D13" s="1133"/>
      <c r="E13" s="1133"/>
      <c r="F13" s="1424">
        <v>0.85416666666666663</v>
      </c>
      <c r="G13" s="1425"/>
      <c r="H13" s="1426"/>
      <c r="I13" s="1132" t="str">
        <f>K5</f>
        <v xml:space="preserve"> Fuoriclasse </v>
      </c>
      <c r="J13" s="1133"/>
      <c r="K13" s="1133"/>
      <c r="L13" s="1133"/>
      <c r="M13" s="194"/>
      <c r="N13" s="298" t="s">
        <v>111</v>
      </c>
      <c r="O13" s="196"/>
      <c r="P13" s="1133" t="str">
        <f>P6</f>
        <v>パトラッシュ</v>
      </c>
      <c r="Q13" s="1133"/>
      <c r="R13" s="1133"/>
      <c r="S13" s="1133"/>
      <c r="T13" s="1421" t="str">
        <f>U5</f>
        <v>LEFTIES</v>
      </c>
      <c r="U13" s="1422"/>
      <c r="V13" s="1422"/>
      <c r="W13" s="1423"/>
      <c r="X13" s="1136" t="str">
        <f>P5</f>
        <v>ながおＪＡＰＡＮ</v>
      </c>
      <c r="Y13" s="1137"/>
      <c r="Z13" s="1137"/>
      <c r="AA13" s="1137"/>
      <c r="AB13" s="197"/>
      <c r="AC13" s="299" t="s">
        <v>111</v>
      </c>
      <c r="AD13" s="199"/>
      <c r="AE13" s="1137" t="str">
        <f>U6</f>
        <v>B.B.F.C</v>
      </c>
      <c r="AF13" s="1137"/>
      <c r="AG13" s="1137"/>
      <c r="AH13" s="1137"/>
      <c r="AI13" s="1421" t="str">
        <f>Z6</f>
        <v>ナカノ</v>
      </c>
      <c r="AJ13" s="1422"/>
      <c r="AK13" s="1422"/>
      <c r="AL13" s="1423"/>
      <c r="AM13" s="187"/>
      <c r="AN13" s="295"/>
      <c r="AO13" s="184"/>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c r="HX13" s="295"/>
      <c r="HY13" s="295"/>
      <c r="HZ13" s="295"/>
      <c r="IA13" s="295"/>
      <c r="IB13" s="295"/>
      <c r="IC13" s="295"/>
      <c r="ID13" s="295"/>
      <c r="IE13" s="295"/>
      <c r="IF13" s="295"/>
      <c r="IG13" s="295"/>
      <c r="IH13" s="295"/>
      <c r="II13" s="295"/>
      <c r="IJ13" s="295"/>
      <c r="IK13" s="295"/>
      <c r="IL13" s="295"/>
      <c r="IM13" s="295"/>
      <c r="IN13" s="295"/>
      <c r="IO13" s="295"/>
      <c r="IP13" s="295"/>
      <c r="IQ13" s="295"/>
      <c r="IR13" s="295"/>
      <c r="IS13" s="295"/>
      <c r="IT13" s="295"/>
      <c r="IU13" s="295"/>
      <c r="IV13" s="295"/>
    </row>
    <row r="14" spans="1:256" ht="27.75" customHeight="1">
      <c r="A14" s="1138" t="s">
        <v>17</v>
      </c>
      <c r="B14" s="1139"/>
      <c r="C14" s="1139"/>
      <c r="D14" s="1139"/>
      <c r="E14" s="1139"/>
      <c r="F14" s="1344">
        <v>0.86458333333333337</v>
      </c>
      <c r="G14" s="1107"/>
      <c r="H14" s="1174"/>
      <c r="I14" s="1138" t="str">
        <f>U5</f>
        <v>LEFTIES</v>
      </c>
      <c r="J14" s="1139"/>
      <c r="K14" s="1139"/>
      <c r="L14" s="1139"/>
      <c r="M14" s="188"/>
      <c r="N14" s="297" t="s">
        <v>111</v>
      </c>
      <c r="O14" s="190"/>
      <c r="P14" s="1139" t="str">
        <f>K6</f>
        <v>ピエロ</v>
      </c>
      <c r="Q14" s="1139"/>
      <c r="R14" s="1139"/>
      <c r="S14" s="1139"/>
      <c r="T14" s="1356" t="str">
        <f>P6</f>
        <v>パトラッシュ</v>
      </c>
      <c r="U14" s="613"/>
      <c r="V14" s="613"/>
      <c r="W14" s="1357"/>
      <c r="X14" s="799" t="str">
        <f>Z5</f>
        <v>協和化学FC</v>
      </c>
      <c r="Y14" s="796"/>
      <c r="Z14" s="796"/>
      <c r="AA14" s="796"/>
      <c r="AB14" s="191"/>
      <c r="AC14" s="296" t="s">
        <v>111</v>
      </c>
      <c r="AD14" s="193"/>
      <c r="AE14" s="796" t="str">
        <f>Z6</f>
        <v>ナカノ</v>
      </c>
      <c r="AF14" s="796"/>
      <c r="AG14" s="796"/>
      <c r="AH14" s="796"/>
      <c r="AI14" s="1356" t="str">
        <f>U6</f>
        <v>B.B.F.C</v>
      </c>
      <c r="AJ14" s="613"/>
      <c r="AK14" s="613"/>
      <c r="AL14" s="1357"/>
      <c r="AM14" s="187"/>
      <c r="AN14" s="295"/>
      <c r="AO14" s="184"/>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c r="HX14" s="295"/>
      <c r="HY14" s="295"/>
      <c r="HZ14" s="295"/>
      <c r="IA14" s="295"/>
      <c r="IB14" s="295"/>
      <c r="IC14" s="295"/>
      <c r="ID14" s="295"/>
      <c r="IE14" s="295"/>
      <c r="IF14" s="295"/>
      <c r="IG14" s="295"/>
      <c r="IH14" s="295"/>
      <c r="II14" s="295"/>
      <c r="IJ14" s="295"/>
      <c r="IK14" s="295"/>
      <c r="IL14" s="295"/>
      <c r="IM14" s="295"/>
      <c r="IN14" s="295"/>
      <c r="IO14" s="295"/>
      <c r="IP14" s="295"/>
      <c r="IQ14" s="295"/>
      <c r="IR14" s="295"/>
      <c r="IS14" s="295"/>
      <c r="IT14" s="295"/>
      <c r="IU14" s="295"/>
      <c r="IV14" s="295"/>
    </row>
    <row r="15" spans="1:256" ht="27.75" customHeight="1">
      <c r="A15" s="1138" t="s">
        <v>18</v>
      </c>
      <c r="B15" s="1139"/>
      <c r="C15" s="1139"/>
      <c r="D15" s="1139"/>
      <c r="E15" s="1139"/>
      <c r="F15" s="1344">
        <v>0.875</v>
      </c>
      <c r="G15" s="1107"/>
      <c r="H15" s="1174"/>
      <c r="I15" s="1138" t="str">
        <f>K5</f>
        <v xml:space="preserve"> Fuoriclasse </v>
      </c>
      <c r="J15" s="1139"/>
      <c r="K15" s="1139"/>
      <c r="L15" s="1139"/>
      <c r="M15" s="188"/>
      <c r="N15" s="297" t="s">
        <v>111</v>
      </c>
      <c r="O15" s="190"/>
      <c r="P15" s="1139" t="str">
        <f>AE5</f>
        <v>木太FAM</v>
      </c>
      <c r="Q15" s="1139"/>
      <c r="R15" s="1139"/>
      <c r="S15" s="1139"/>
      <c r="T15" s="1356" t="str">
        <f>K6</f>
        <v>ピエロ</v>
      </c>
      <c r="U15" s="613"/>
      <c r="V15" s="613"/>
      <c r="W15" s="1357"/>
      <c r="X15" s="799" t="str">
        <f>P5</f>
        <v>ながおＪＡＰＡＮ</v>
      </c>
      <c r="Y15" s="796"/>
      <c r="Z15" s="796"/>
      <c r="AA15" s="796"/>
      <c r="AB15" s="191"/>
      <c r="AC15" s="296" t="s">
        <v>111</v>
      </c>
      <c r="AD15" s="193"/>
      <c r="AE15" s="796" t="str">
        <f>P6</f>
        <v>パトラッシュ</v>
      </c>
      <c r="AF15" s="796"/>
      <c r="AG15" s="796"/>
      <c r="AH15" s="796"/>
      <c r="AI15" s="1356" t="str">
        <f>Z5</f>
        <v>協和化学FC</v>
      </c>
      <c r="AJ15" s="613"/>
      <c r="AK15" s="613"/>
      <c r="AL15" s="1357"/>
      <c r="AM15" s="187"/>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c r="ID15" s="295"/>
      <c r="IE15" s="295"/>
      <c r="IF15" s="295"/>
      <c r="IG15" s="295"/>
      <c r="IH15" s="295"/>
      <c r="II15" s="295"/>
      <c r="IJ15" s="295"/>
      <c r="IK15" s="295"/>
      <c r="IL15" s="295"/>
      <c r="IM15" s="295"/>
      <c r="IN15" s="295"/>
      <c r="IO15" s="295"/>
      <c r="IP15" s="295"/>
      <c r="IQ15" s="295"/>
      <c r="IR15" s="295"/>
      <c r="IS15" s="295"/>
      <c r="IT15" s="295"/>
      <c r="IU15" s="295"/>
      <c r="IV15" s="295"/>
    </row>
    <row r="16" spans="1:256" ht="27.75" customHeight="1">
      <c r="A16" s="1138" t="s">
        <v>19</v>
      </c>
      <c r="B16" s="1139"/>
      <c r="C16" s="1139"/>
      <c r="D16" s="1139"/>
      <c r="E16" s="1139"/>
      <c r="F16" s="1344">
        <v>0.88541666666666696</v>
      </c>
      <c r="G16" s="1107"/>
      <c r="H16" s="1174"/>
      <c r="I16" s="1138" t="str">
        <f>U5</f>
        <v>LEFTIES</v>
      </c>
      <c r="J16" s="1139"/>
      <c r="K16" s="1139"/>
      <c r="L16" s="1139"/>
      <c r="M16" s="188"/>
      <c r="N16" s="297" t="s">
        <v>111</v>
      </c>
      <c r="O16" s="190"/>
      <c r="P16" s="1139" t="str">
        <f>U6</f>
        <v>B.B.F.C</v>
      </c>
      <c r="Q16" s="1139"/>
      <c r="R16" s="1139"/>
      <c r="S16" s="1139"/>
      <c r="T16" s="1356" t="str">
        <f>K5</f>
        <v xml:space="preserve"> Fuoriclasse </v>
      </c>
      <c r="U16" s="613"/>
      <c r="V16" s="613"/>
      <c r="W16" s="1357"/>
      <c r="X16" s="799" t="str">
        <f>K6</f>
        <v>ピエロ</v>
      </c>
      <c r="Y16" s="796"/>
      <c r="Z16" s="796"/>
      <c r="AA16" s="796"/>
      <c r="AB16" s="191"/>
      <c r="AC16" s="296" t="s">
        <v>111</v>
      </c>
      <c r="AD16" s="193"/>
      <c r="AE16" s="796" t="str">
        <f>Z6</f>
        <v>ナカノ</v>
      </c>
      <c r="AF16" s="796"/>
      <c r="AG16" s="796"/>
      <c r="AH16" s="796"/>
      <c r="AI16" s="1356" t="str">
        <f>P5</f>
        <v>ながおＪＡＰＡＮ</v>
      </c>
      <c r="AJ16" s="613"/>
      <c r="AK16" s="613"/>
      <c r="AL16" s="1357"/>
      <c r="AM16" s="187"/>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95"/>
      <c r="IR16" s="295"/>
      <c r="IS16" s="295"/>
      <c r="IT16" s="295"/>
      <c r="IU16" s="295"/>
      <c r="IV16" s="295"/>
    </row>
    <row r="17" spans="1:256" ht="27.75" customHeight="1">
      <c r="A17" s="1138" t="s">
        <v>20</v>
      </c>
      <c r="B17" s="1139"/>
      <c r="C17" s="1139"/>
      <c r="D17" s="1139"/>
      <c r="E17" s="1139"/>
      <c r="F17" s="1344">
        <v>0.89583333333333404</v>
      </c>
      <c r="G17" s="1107"/>
      <c r="H17" s="1174"/>
      <c r="I17" s="1138" t="str">
        <f>K5</f>
        <v xml:space="preserve"> Fuoriclasse </v>
      </c>
      <c r="J17" s="1139"/>
      <c r="K17" s="1139"/>
      <c r="L17" s="1139"/>
      <c r="M17" s="188"/>
      <c r="N17" s="297" t="s">
        <v>15</v>
      </c>
      <c r="O17" s="190"/>
      <c r="P17" s="1139" t="str">
        <f>Z5</f>
        <v>協和化学FC</v>
      </c>
      <c r="Q17" s="1139"/>
      <c r="R17" s="1139"/>
      <c r="S17" s="1139"/>
      <c r="T17" s="1356" t="str">
        <f>U6</f>
        <v>B.B.F.C</v>
      </c>
      <c r="U17" s="613"/>
      <c r="V17" s="613"/>
      <c r="W17" s="1357"/>
      <c r="X17" s="799" t="str">
        <f>P5</f>
        <v>ながおＪＡＰＡＮ</v>
      </c>
      <c r="Y17" s="796"/>
      <c r="Z17" s="796"/>
      <c r="AA17" s="796"/>
      <c r="AB17" s="191"/>
      <c r="AC17" s="296" t="s">
        <v>15</v>
      </c>
      <c r="AD17" s="193"/>
      <c r="AE17" s="796" t="str">
        <f>AE5</f>
        <v>木太FAM</v>
      </c>
      <c r="AF17" s="796"/>
      <c r="AG17" s="796"/>
      <c r="AH17" s="796"/>
      <c r="AI17" s="1356" t="str">
        <f>Z6</f>
        <v>ナカノ</v>
      </c>
      <c r="AJ17" s="613"/>
      <c r="AK17" s="613"/>
      <c r="AL17" s="1357"/>
      <c r="AM17" s="187"/>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c r="HX17" s="295"/>
      <c r="HY17" s="295"/>
      <c r="HZ17" s="295"/>
      <c r="IA17" s="295"/>
      <c r="IB17" s="295"/>
      <c r="IC17" s="295"/>
      <c r="ID17" s="295"/>
      <c r="IE17" s="295"/>
      <c r="IF17" s="295"/>
      <c r="IG17" s="295"/>
      <c r="IH17" s="295"/>
      <c r="II17" s="295"/>
      <c r="IJ17" s="295"/>
      <c r="IK17" s="295"/>
      <c r="IL17" s="295"/>
      <c r="IM17" s="295"/>
      <c r="IN17" s="295"/>
      <c r="IO17" s="295"/>
      <c r="IP17" s="295"/>
      <c r="IQ17" s="295"/>
      <c r="IR17" s="295"/>
      <c r="IS17" s="295"/>
      <c r="IT17" s="295"/>
      <c r="IU17" s="295"/>
      <c r="IV17" s="295"/>
    </row>
    <row r="18" spans="1:256" ht="27.75" customHeight="1">
      <c r="A18" s="1132" t="s">
        <v>21</v>
      </c>
      <c r="B18" s="1133"/>
      <c r="C18" s="1133"/>
      <c r="D18" s="1133"/>
      <c r="E18" s="1133"/>
      <c r="F18" s="1344">
        <v>0.90625</v>
      </c>
      <c r="G18" s="1107"/>
      <c r="H18" s="1174"/>
      <c r="I18" s="1132" t="str">
        <f>U5</f>
        <v>LEFTIES</v>
      </c>
      <c r="J18" s="1133"/>
      <c r="K18" s="1133"/>
      <c r="L18" s="1133"/>
      <c r="M18" s="194"/>
      <c r="N18" s="298" t="s">
        <v>111</v>
      </c>
      <c r="O18" s="196"/>
      <c r="P18" s="1133" t="str">
        <f>P6</f>
        <v>パトラッシュ</v>
      </c>
      <c r="Q18" s="1133"/>
      <c r="R18" s="1133"/>
      <c r="S18" s="1133"/>
      <c r="T18" s="1356" t="str">
        <f>K5</f>
        <v xml:space="preserve"> Fuoriclasse </v>
      </c>
      <c r="U18" s="613"/>
      <c r="V18" s="613"/>
      <c r="W18" s="1357"/>
      <c r="X18" s="1136" t="str">
        <f>P5</f>
        <v>ながおＪＡＰＡＮ</v>
      </c>
      <c r="Y18" s="1137"/>
      <c r="Z18" s="1137"/>
      <c r="AA18" s="1137"/>
      <c r="AB18" s="197"/>
      <c r="AC18" s="299" t="s">
        <v>111</v>
      </c>
      <c r="AD18" s="199"/>
      <c r="AE18" s="1137" t="str">
        <f>K6</f>
        <v>ピエロ</v>
      </c>
      <c r="AF18" s="1137"/>
      <c r="AG18" s="1137"/>
      <c r="AH18" s="1137"/>
      <c r="AI18" s="1356" t="str">
        <f>AE5</f>
        <v>木太FAM</v>
      </c>
      <c r="AJ18" s="613"/>
      <c r="AK18" s="613"/>
      <c r="AL18" s="1357"/>
      <c r="AM18" s="187"/>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295"/>
      <c r="GT18" s="295"/>
      <c r="GU18" s="295"/>
      <c r="GV18" s="295"/>
      <c r="GW18" s="295"/>
      <c r="GX18" s="295"/>
      <c r="GY18" s="295"/>
      <c r="GZ18" s="295"/>
      <c r="HA18" s="295"/>
      <c r="HB18" s="295"/>
      <c r="HC18" s="295"/>
      <c r="HD18" s="295"/>
      <c r="HE18" s="295"/>
      <c r="HF18" s="295"/>
      <c r="HG18" s="295"/>
      <c r="HH18" s="295"/>
      <c r="HI18" s="295"/>
      <c r="HJ18" s="295"/>
      <c r="HK18" s="295"/>
      <c r="HL18" s="295"/>
      <c r="HM18" s="295"/>
      <c r="HN18" s="295"/>
      <c r="HO18" s="295"/>
      <c r="HP18" s="295"/>
      <c r="HQ18" s="295"/>
      <c r="HR18" s="295"/>
      <c r="HS18" s="295"/>
      <c r="HT18" s="295"/>
      <c r="HU18" s="295"/>
      <c r="HV18" s="295"/>
      <c r="HW18" s="295"/>
      <c r="HX18" s="295"/>
      <c r="HY18" s="295"/>
      <c r="HZ18" s="295"/>
      <c r="IA18" s="295"/>
      <c r="IB18" s="295"/>
      <c r="IC18" s="295"/>
      <c r="ID18" s="295"/>
      <c r="IE18" s="295"/>
      <c r="IF18" s="295"/>
      <c r="IG18" s="295"/>
      <c r="IH18" s="295"/>
      <c r="II18" s="295"/>
      <c r="IJ18" s="295"/>
      <c r="IK18" s="295"/>
      <c r="IL18" s="295"/>
      <c r="IM18" s="295"/>
      <c r="IN18" s="295"/>
      <c r="IO18" s="295"/>
      <c r="IP18" s="295"/>
      <c r="IQ18" s="295"/>
      <c r="IR18" s="295"/>
      <c r="IS18" s="295"/>
      <c r="IT18" s="295"/>
      <c r="IU18" s="295"/>
      <c r="IV18" s="295"/>
    </row>
    <row r="19" spans="1:256" ht="27.75" customHeight="1">
      <c r="A19" s="1138" t="s">
        <v>112</v>
      </c>
      <c r="B19" s="1139"/>
      <c r="C19" s="1139"/>
      <c r="D19" s="1139"/>
      <c r="E19" s="1139"/>
      <c r="F19" s="1344">
        <v>0.91666666666666696</v>
      </c>
      <c r="G19" s="1107"/>
      <c r="H19" s="1174"/>
      <c r="I19" s="1138" t="str">
        <f>Z5</f>
        <v>協和化学FC</v>
      </c>
      <c r="J19" s="1139"/>
      <c r="K19" s="1139"/>
      <c r="L19" s="1139"/>
      <c r="M19" s="188"/>
      <c r="N19" s="297" t="s">
        <v>111</v>
      </c>
      <c r="O19" s="190"/>
      <c r="P19" s="1139" t="str">
        <f>U6</f>
        <v>B.B.F.C</v>
      </c>
      <c r="Q19" s="1139"/>
      <c r="R19" s="1139"/>
      <c r="S19" s="1139"/>
      <c r="T19" s="1356" t="str">
        <f>P6</f>
        <v>パトラッシュ</v>
      </c>
      <c r="U19" s="613"/>
      <c r="V19" s="613"/>
      <c r="W19" s="1357"/>
      <c r="X19" s="799" t="str">
        <f>AE5</f>
        <v>木太FAM</v>
      </c>
      <c r="Y19" s="796"/>
      <c r="Z19" s="796"/>
      <c r="AA19" s="796"/>
      <c r="AB19" s="191"/>
      <c r="AC19" s="296" t="s">
        <v>111</v>
      </c>
      <c r="AD19" s="193"/>
      <c r="AE19" s="796" t="str">
        <f>Z6</f>
        <v>ナカノ</v>
      </c>
      <c r="AF19" s="796"/>
      <c r="AG19" s="796"/>
      <c r="AH19" s="796"/>
      <c r="AI19" s="1356" t="str">
        <f>P5</f>
        <v>ながおＪＡＰＡＮ</v>
      </c>
      <c r="AJ19" s="613"/>
      <c r="AK19" s="613"/>
      <c r="AL19" s="1357"/>
      <c r="AM19" s="187"/>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c r="HX19" s="295"/>
      <c r="HY19" s="295"/>
      <c r="HZ19" s="295"/>
      <c r="IA19" s="295"/>
      <c r="IB19" s="295"/>
      <c r="IC19" s="295"/>
      <c r="ID19" s="295"/>
      <c r="IE19" s="295"/>
      <c r="IF19" s="295"/>
      <c r="IG19" s="295"/>
      <c r="IH19" s="295"/>
      <c r="II19" s="295"/>
      <c r="IJ19" s="295"/>
      <c r="IK19" s="295"/>
      <c r="IL19" s="295"/>
      <c r="IM19" s="295"/>
      <c r="IN19" s="295"/>
      <c r="IO19" s="295"/>
      <c r="IP19" s="295"/>
      <c r="IQ19" s="295"/>
      <c r="IR19" s="295"/>
      <c r="IS19" s="295"/>
      <c r="IT19" s="295"/>
      <c r="IU19" s="295"/>
      <c r="IV19" s="295"/>
    </row>
    <row r="20" spans="1:256" ht="27.75" customHeight="1">
      <c r="A20" s="1132" t="s">
        <v>166</v>
      </c>
      <c r="B20" s="1133"/>
      <c r="C20" s="1133"/>
      <c r="D20" s="1133"/>
      <c r="E20" s="1133"/>
      <c r="F20" s="1344">
        <v>0.92708333333333404</v>
      </c>
      <c r="G20" s="1107"/>
      <c r="H20" s="1174"/>
      <c r="I20" s="1132" t="str">
        <f>K5</f>
        <v xml:space="preserve"> Fuoriclasse </v>
      </c>
      <c r="J20" s="1133"/>
      <c r="K20" s="1133"/>
      <c r="L20" s="1133"/>
      <c r="M20" s="194"/>
      <c r="N20" s="298" t="s">
        <v>111</v>
      </c>
      <c r="O20" s="196"/>
      <c r="P20" s="1133" t="str">
        <f>K6</f>
        <v>ピエロ</v>
      </c>
      <c r="Q20" s="1133"/>
      <c r="R20" s="1133"/>
      <c r="S20" s="1133"/>
      <c r="T20" s="1356" t="str">
        <f>Z5</f>
        <v>協和化学FC</v>
      </c>
      <c r="U20" s="613"/>
      <c r="V20" s="613"/>
      <c r="W20" s="1357"/>
      <c r="X20" s="1136" t="str">
        <f>U5</f>
        <v>LEFTIES</v>
      </c>
      <c r="Y20" s="1137"/>
      <c r="Z20" s="1137"/>
      <c r="AA20" s="1137"/>
      <c r="AB20" s="197"/>
      <c r="AC20" s="299" t="s">
        <v>111</v>
      </c>
      <c r="AD20" s="199"/>
      <c r="AE20" s="1137" t="str">
        <f>Z6</f>
        <v>ナカノ</v>
      </c>
      <c r="AF20" s="1137"/>
      <c r="AG20" s="1137"/>
      <c r="AH20" s="1137"/>
      <c r="AI20" s="1356" t="str">
        <f>AE5</f>
        <v>木太FAM</v>
      </c>
      <c r="AJ20" s="613"/>
      <c r="AK20" s="613"/>
      <c r="AL20" s="1357"/>
      <c r="AM20" s="187"/>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5"/>
      <c r="DP20" s="295"/>
      <c r="DQ20" s="295"/>
      <c r="DR20" s="295"/>
      <c r="DS20" s="295"/>
      <c r="DT20" s="295"/>
      <c r="DU20" s="295"/>
      <c r="DV20" s="295"/>
      <c r="DW20" s="295"/>
      <c r="DX20" s="295"/>
      <c r="DY20" s="295"/>
      <c r="DZ20" s="295"/>
      <c r="EA20" s="295"/>
      <c r="EB20" s="295"/>
      <c r="EC20" s="295"/>
      <c r="ED20" s="295"/>
      <c r="EE20" s="295"/>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295"/>
      <c r="GT20" s="295"/>
      <c r="GU20" s="295"/>
      <c r="GV20" s="295"/>
      <c r="GW20" s="295"/>
      <c r="GX20" s="295"/>
      <c r="GY20" s="295"/>
      <c r="GZ20" s="295"/>
      <c r="HA20" s="295"/>
      <c r="HB20" s="295"/>
      <c r="HC20" s="295"/>
      <c r="HD20" s="295"/>
      <c r="HE20" s="295"/>
      <c r="HF20" s="295"/>
      <c r="HG20" s="295"/>
      <c r="HH20" s="295"/>
      <c r="HI20" s="295"/>
      <c r="HJ20" s="295"/>
      <c r="HK20" s="295"/>
      <c r="HL20" s="295"/>
      <c r="HM20" s="295"/>
      <c r="HN20" s="295"/>
      <c r="HO20" s="295"/>
      <c r="HP20" s="295"/>
      <c r="HQ20" s="295"/>
      <c r="HR20" s="295"/>
      <c r="HS20" s="295"/>
      <c r="HT20" s="295"/>
      <c r="HU20" s="295"/>
      <c r="HV20" s="295"/>
      <c r="HW20" s="295"/>
      <c r="HX20" s="295"/>
      <c r="HY20" s="295"/>
      <c r="HZ20" s="295"/>
      <c r="IA20" s="295"/>
      <c r="IB20" s="295"/>
      <c r="IC20" s="295"/>
      <c r="ID20" s="295"/>
      <c r="IE20" s="295"/>
      <c r="IF20" s="295"/>
      <c r="IG20" s="295"/>
      <c r="IH20" s="295"/>
      <c r="II20" s="295"/>
      <c r="IJ20" s="295"/>
      <c r="IK20" s="295"/>
      <c r="IL20" s="295"/>
      <c r="IM20" s="295"/>
      <c r="IN20" s="295"/>
      <c r="IO20" s="295"/>
      <c r="IP20" s="295"/>
      <c r="IQ20" s="295"/>
      <c r="IR20" s="295"/>
      <c r="IS20" s="295"/>
      <c r="IT20" s="295"/>
      <c r="IU20" s="295"/>
      <c r="IV20" s="295"/>
    </row>
    <row r="21" spans="1:256" ht="27.75" customHeight="1" thickBot="1">
      <c r="A21" s="1126" t="s">
        <v>193</v>
      </c>
      <c r="B21" s="1127"/>
      <c r="C21" s="1127"/>
      <c r="D21" s="1127"/>
      <c r="E21" s="1127"/>
      <c r="F21" s="1353">
        <v>0.937500000000001</v>
      </c>
      <c r="G21" s="1129"/>
      <c r="H21" s="1354"/>
      <c r="I21" s="1126" t="str">
        <f>AE5</f>
        <v>木太FAM</v>
      </c>
      <c r="J21" s="1127"/>
      <c r="K21" s="1127"/>
      <c r="L21" s="1127"/>
      <c r="M21" s="200"/>
      <c r="N21" s="301" t="s">
        <v>111</v>
      </c>
      <c r="O21" s="202"/>
      <c r="P21" s="1127" t="str">
        <f>U6</f>
        <v>B.B.F.C</v>
      </c>
      <c r="Q21" s="1127"/>
      <c r="R21" s="1127"/>
      <c r="S21" s="1127"/>
      <c r="T21" s="1358" t="str">
        <f>K6</f>
        <v>ピエロ</v>
      </c>
      <c r="U21" s="1359"/>
      <c r="V21" s="1359"/>
      <c r="W21" s="1360"/>
      <c r="X21" s="1131" t="str">
        <f>Z5</f>
        <v>協和化学FC</v>
      </c>
      <c r="Y21" s="1121"/>
      <c r="Z21" s="1121"/>
      <c r="AA21" s="1121"/>
      <c r="AB21" s="203"/>
      <c r="AC21" s="300" t="s">
        <v>111</v>
      </c>
      <c r="AD21" s="205"/>
      <c r="AE21" s="1121" t="str">
        <f>P6</f>
        <v>パトラッシュ</v>
      </c>
      <c r="AF21" s="1121"/>
      <c r="AG21" s="1121"/>
      <c r="AH21" s="1121"/>
      <c r="AI21" s="1358" t="str">
        <f>U5</f>
        <v>LEFTIES</v>
      </c>
      <c r="AJ21" s="1359"/>
      <c r="AK21" s="1359"/>
      <c r="AL21" s="1360"/>
      <c r="AM21" s="187"/>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5"/>
      <c r="DP21" s="295"/>
      <c r="DQ21" s="295"/>
      <c r="DR21" s="295"/>
      <c r="DS21" s="295"/>
      <c r="DT21" s="295"/>
      <c r="DU21" s="295"/>
      <c r="DV21" s="295"/>
      <c r="DW21" s="295"/>
      <c r="DX21" s="295"/>
      <c r="DY21" s="295"/>
      <c r="DZ21" s="295"/>
      <c r="EA21" s="295"/>
      <c r="EB21" s="295"/>
      <c r="EC21" s="295"/>
      <c r="ED21" s="295"/>
      <c r="EE21" s="295"/>
      <c r="EF21" s="295"/>
      <c r="EG21" s="295"/>
      <c r="EH21" s="295"/>
      <c r="EI21" s="295"/>
      <c r="EJ21" s="295"/>
      <c r="EK21" s="295"/>
      <c r="EL21" s="295"/>
      <c r="EM21" s="295"/>
      <c r="EN21" s="295"/>
      <c r="EO21" s="295"/>
      <c r="EP21" s="295"/>
      <c r="EQ21" s="295"/>
      <c r="ER21" s="295"/>
      <c r="ES21" s="295"/>
      <c r="ET21" s="295"/>
      <c r="EU21" s="295"/>
      <c r="EV21" s="295"/>
      <c r="EW21" s="295"/>
      <c r="EX21" s="295"/>
      <c r="EY21" s="295"/>
      <c r="EZ21" s="295"/>
      <c r="FA21" s="295"/>
      <c r="FB21" s="295"/>
      <c r="FC21" s="295"/>
      <c r="FD21" s="295"/>
      <c r="FE21" s="295"/>
      <c r="FF21" s="295"/>
      <c r="FG21" s="295"/>
      <c r="FH21" s="295"/>
      <c r="FI21" s="295"/>
      <c r="FJ21" s="295"/>
      <c r="FK21" s="295"/>
      <c r="FL21" s="295"/>
      <c r="FM21" s="295"/>
      <c r="FN21" s="295"/>
      <c r="FO21" s="295"/>
      <c r="FP21" s="295"/>
      <c r="FQ21" s="295"/>
      <c r="FR21" s="295"/>
      <c r="FS21" s="295"/>
      <c r="FT21" s="295"/>
      <c r="FU21" s="295"/>
      <c r="FV21" s="295"/>
      <c r="FW21" s="295"/>
      <c r="FX21" s="295"/>
      <c r="FY21" s="295"/>
      <c r="FZ21" s="295"/>
      <c r="GA21" s="295"/>
      <c r="GB21" s="295"/>
      <c r="GC21" s="295"/>
      <c r="GD21" s="295"/>
      <c r="GE21" s="295"/>
      <c r="GF21" s="295"/>
      <c r="GG21" s="295"/>
      <c r="GH21" s="295"/>
      <c r="GI21" s="295"/>
      <c r="GJ21" s="295"/>
      <c r="GK21" s="295"/>
      <c r="GL21" s="295"/>
      <c r="GM21" s="295"/>
      <c r="GN21" s="295"/>
      <c r="GO21" s="295"/>
      <c r="GP21" s="295"/>
      <c r="GQ21" s="295"/>
      <c r="GR21" s="295"/>
      <c r="GS21" s="295"/>
      <c r="GT21" s="295"/>
      <c r="GU21" s="295"/>
      <c r="GV21" s="295"/>
      <c r="GW21" s="295"/>
      <c r="GX21" s="295"/>
      <c r="GY21" s="295"/>
      <c r="GZ21" s="295"/>
      <c r="HA21" s="295"/>
      <c r="HB21" s="295"/>
      <c r="HC21" s="295"/>
      <c r="HD21" s="295"/>
      <c r="HE21" s="295"/>
      <c r="HF21" s="295"/>
      <c r="HG21" s="295"/>
      <c r="HH21" s="295"/>
      <c r="HI21" s="295"/>
      <c r="HJ21" s="295"/>
      <c r="HK21" s="295"/>
      <c r="HL21" s="295"/>
      <c r="HM21" s="295"/>
      <c r="HN21" s="295"/>
      <c r="HO21" s="295"/>
      <c r="HP21" s="295"/>
      <c r="HQ21" s="295"/>
      <c r="HR21" s="295"/>
      <c r="HS21" s="295"/>
      <c r="HT21" s="295"/>
      <c r="HU21" s="295"/>
      <c r="HV21" s="295"/>
      <c r="HW21" s="295"/>
      <c r="HX21" s="295"/>
      <c r="HY21" s="295"/>
      <c r="HZ21" s="295"/>
      <c r="IA21" s="295"/>
      <c r="IB21" s="295"/>
      <c r="IC21" s="295"/>
      <c r="ID21" s="295"/>
      <c r="IE21" s="295"/>
      <c r="IF21" s="295"/>
      <c r="IG21" s="295"/>
      <c r="IH21" s="295"/>
      <c r="II21" s="295"/>
      <c r="IJ21" s="295"/>
      <c r="IK21" s="295"/>
      <c r="IL21" s="295"/>
      <c r="IM21" s="295"/>
      <c r="IN21" s="295"/>
      <c r="IO21" s="295"/>
      <c r="IP21" s="295"/>
      <c r="IQ21" s="295"/>
      <c r="IR21" s="295"/>
      <c r="IS21" s="295"/>
      <c r="IT21" s="295"/>
      <c r="IU21" s="295"/>
      <c r="IV21" s="295"/>
    </row>
    <row r="22" spans="1:256" ht="14.25">
      <c r="A22" s="212"/>
      <c r="B22" s="212"/>
      <c r="C22" s="212"/>
      <c r="D22" s="212"/>
      <c r="E22" s="212"/>
      <c r="F22" s="218"/>
      <c r="G22" s="218"/>
      <c r="H22" s="218"/>
      <c r="I22" s="212"/>
      <c r="J22" s="212"/>
      <c r="K22" s="212"/>
      <c r="L22" s="212"/>
      <c r="M22" s="219"/>
      <c r="N22" s="212"/>
      <c r="O22" s="219"/>
      <c r="P22" s="212"/>
      <c r="Q22" s="212"/>
      <c r="R22" s="212"/>
      <c r="S22" s="212"/>
      <c r="T22" s="302"/>
      <c r="U22" s="302"/>
      <c r="V22" s="302"/>
      <c r="W22" s="302"/>
      <c r="X22" s="221"/>
      <c r="Y22" s="221"/>
      <c r="Z22" s="221"/>
      <c r="AA22" s="221"/>
      <c r="AB22" s="220"/>
      <c r="AC22" s="221"/>
      <c r="AD22" s="220"/>
      <c r="AE22" s="221"/>
      <c r="AF22" s="221"/>
      <c r="AG22" s="221"/>
      <c r="AH22" s="221"/>
      <c r="AI22" s="302"/>
      <c r="AJ22" s="302"/>
      <c r="AK22" s="302"/>
      <c r="AL22" s="302"/>
      <c r="AM22" s="187"/>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295"/>
      <c r="GT22" s="295"/>
      <c r="GU22" s="295"/>
      <c r="GV22" s="295"/>
      <c r="GW22" s="295"/>
      <c r="GX22" s="295"/>
      <c r="GY22" s="295"/>
      <c r="GZ22" s="295"/>
      <c r="HA22" s="295"/>
      <c r="HB22" s="295"/>
      <c r="HC22" s="295"/>
      <c r="HD22" s="295"/>
      <c r="HE22" s="295"/>
      <c r="HF22" s="295"/>
      <c r="HG22" s="295"/>
      <c r="HH22" s="295"/>
      <c r="HI22" s="295"/>
      <c r="HJ22" s="295"/>
      <c r="HK22" s="295"/>
      <c r="HL22" s="295"/>
      <c r="HM22" s="295"/>
      <c r="HN22" s="295"/>
      <c r="HO22" s="295"/>
      <c r="HP22" s="295"/>
      <c r="HQ22" s="295"/>
      <c r="HR22" s="295"/>
      <c r="HS22" s="295"/>
      <c r="HT22" s="295"/>
      <c r="HU22" s="295"/>
      <c r="HV22" s="295"/>
      <c r="HW22" s="295"/>
      <c r="HX22" s="295"/>
      <c r="HY22" s="295"/>
      <c r="HZ22" s="295"/>
      <c r="IA22" s="295"/>
      <c r="IB22" s="295"/>
      <c r="IC22" s="295"/>
      <c r="ID22" s="295"/>
      <c r="IE22" s="295"/>
      <c r="IF22" s="295"/>
      <c r="IG22" s="295"/>
      <c r="IH22" s="295"/>
      <c r="II22" s="295"/>
      <c r="IJ22" s="295"/>
      <c r="IK22" s="295"/>
      <c r="IL22" s="295"/>
      <c r="IM22" s="295"/>
      <c r="IN22" s="295"/>
      <c r="IO22" s="295"/>
      <c r="IP22" s="295"/>
      <c r="IQ22" s="295"/>
      <c r="IR22" s="295"/>
      <c r="IS22" s="295"/>
      <c r="IT22" s="295"/>
      <c r="IU22" s="295"/>
      <c r="IV22" s="295"/>
    </row>
    <row r="23" spans="1:256" ht="36.75" customHeight="1" thickBot="1">
      <c r="A23" s="335" t="s">
        <v>194</v>
      </c>
      <c r="B23" s="186"/>
      <c r="C23" s="186"/>
      <c r="D23" s="207"/>
      <c r="E23" s="207"/>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c r="FT23" s="295"/>
      <c r="FU23" s="295"/>
      <c r="FV23" s="295"/>
      <c r="FW23" s="295"/>
      <c r="FX23" s="295"/>
      <c r="FY23" s="295"/>
      <c r="FZ23" s="295"/>
      <c r="GA23" s="295"/>
      <c r="GB23" s="295"/>
      <c r="GC23" s="295"/>
      <c r="GD23" s="295"/>
      <c r="GE23" s="295"/>
      <c r="GF23" s="295"/>
      <c r="GG23" s="295"/>
      <c r="GH23" s="295"/>
      <c r="GI23" s="295"/>
      <c r="GJ23" s="295"/>
      <c r="GK23" s="295"/>
      <c r="GL23" s="295"/>
      <c r="GM23" s="295"/>
      <c r="GN23" s="295"/>
      <c r="GO23" s="295"/>
      <c r="GP23" s="295"/>
      <c r="GQ23" s="295"/>
      <c r="GR23" s="295"/>
      <c r="GS23" s="295"/>
      <c r="GT23" s="295"/>
      <c r="GU23" s="295"/>
      <c r="GV23" s="295"/>
      <c r="GW23" s="295"/>
      <c r="GX23" s="295"/>
      <c r="GY23" s="295"/>
      <c r="GZ23" s="295"/>
      <c r="HA23" s="295"/>
      <c r="HB23" s="295"/>
      <c r="HC23" s="295"/>
      <c r="HD23" s="295"/>
      <c r="HE23" s="295"/>
      <c r="HF23" s="295"/>
      <c r="HG23" s="295"/>
      <c r="HH23" s="295"/>
      <c r="HI23" s="295"/>
      <c r="HJ23" s="295"/>
      <c r="HK23" s="295"/>
      <c r="HL23" s="295"/>
      <c r="HM23" s="295"/>
      <c r="HN23" s="295"/>
      <c r="HO23" s="295"/>
      <c r="HP23" s="295"/>
      <c r="HQ23" s="295"/>
      <c r="HR23" s="295"/>
      <c r="HS23" s="295"/>
      <c r="HT23" s="295"/>
      <c r="HU23" s="295"/>
      <c r="HV23" s="295"/>
      <c r="HW23" s="295"/>
      <c r="HX23" s="295"/>
      <c r="HY23" s="295"/>
      <c r="HZ23" s="295"/>
      <c r="IA23" s="295"/>
      <c r="IB23" s="295"/>
      <c r="IC23" s="295"/>
      <c r="ID23" s="295"/>
      <c r="IE23" s="295"/>
      <c r="IF23" s="295"/>
      <c r="IG23" s="295"/>
      <c r="IH23" s="295"/>
      <c r="II23" s="295"/>
      <c r="IJ23" s="295"/>
      <c r="IK23" s="295"/>
      <c r="IL23" s="295"/>
      <c r="IM23" s="295"/>
      <c r="IN23" s="295"/>
      <c r="IO23" s="295"/>
      <c r="IP23" s="295"/>
      <c r="IQ23" s="295"/>
      <c r="IR23" s="295"/>
      <c r="IS23" s="295"/>
      <c r="IT23" s="295"/>
      <c r="IU23" s="295"/>
      <c r="IV23" s="295"/>
    </row>
    <row r="24" spans="1:256" ht="24.75" customHeight="1" thickBot="1">
      <c r="A24" s="1427" t="s">
        <v>114</v>
      </c>
      <c r="B24" s="1428"/>
      <c r="C24" s="1428"/>
      <c r="D24" s="1428"/>
      <c r="E24" s="1428"/>
      <c r="F24" s="1429" t="str">
        <f>A25</f>
        <v xml:space="preserve"> Fuoriclasse </v>
      </c>
      <c r="G24" s="1430"/>
      <c r="H24" s="1430"/>
      <c r="I24" s="1430" t="str">
        <f>P5</f>
        <v>ながおＪＡＰＡＮ</v>
      </c>
      <c r="J24" s="1430"/>
      <c r="K24" s="1430"/>
      <c r="L24" s="1430" t="str">
        <f>U5</f>
        <v>LEFTIES</v>
      </c>
      <c r="M24" s="1430"/>
      <c r="N24" s="1430"/>
      <c r="O24" s="1430" t="str">
        <f>Z5</f>
        <v>協和化学FC</v>
      </c>
      <c r="P24" s="1430"/>
      <c r="Q24" s="1430"/>
      <c r="R24" s="1430" t="str">
        <f>AE5</f>
        <v>木太FAM</v>
      </c>
      <c r="S24" s="1430"/>
      <c r="T24" s="1430"/>
      <c r="U24" s="1430" t="str">
        <f>K6</f>
        <v>ピエロ</v>
      </c>
      <c r="V24" s="1430"/>
      <c r="W24" s="1430"/>
      <c r="X24" s="1430" t="str">
        <f>P6</f>
        <v>パトラッシュ</v>
      </c>
      <c r="Y24" s="1430"/>
      <c r="Z24" s="1431"/>
      <c r="AA24" s="1430" t="str">
        <f>U6</f>
        <v>B.B.F.C</v>
      </c>
      <c r="AB24" s="1430"/>
      <c r="AC24" s="1431"/>
      <c r="AD24" s="1430" t="str">
        <f>Z6</f>
        <v>ナカノ</v>
      </c>
      <c r="AE24" s="1430"/>
      <c r="AF24" s="1431"/>
      <c r="AG24" s="1439" t="s">
        <v>115</v>
      </c>
      <c r="AH24" s="1439"/>
      <c r="AI24" s="1435" t="s">
        <v>23</v>
      </c>
      <c r="AJ24" s="1440"/>
      <c r="AK24" s="1435" t="s">
        <v>24</v>
      </c>
      <c r="AL24" s="1440"/>
      <c r="AM24" s="1435" t="s">
        <v>25</v>
      </c>
      <c r="AN24" s="1440"/>
      <c r="AO24" s="1435" t="s">
        <v>26</v>
      </c>
      <c r="AP24" s="1436"/>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295"/>
      <c r="GT24" s="295"/>
      <c r="GU24" s="295"/>
      <c r="GV24" s="295"/>
      <c r="GW24" s="295"/>
      <c r="GX24" s="295"/>
      <c r="GY24" s="295"/>
      <c r="GZ24" s="295"/>
      <c r="HA24" s="295"/>
      <c r="HB24" s="295"/>
      <c r="HC24" s="295"/>
      <c r="HD24" s="295"/>
      <c r="HE24" s="295"/>
      <c r="HF24" s="295"/>
      <c r="HG24" s="295"/>
      <c r="HH24" s="295"/>
      <c r="HI24" s="295"/>
      <c r="HJ24" s="295"/>
      <c r="HK24" s="295"/>
      <c r="HL24" s="295"/>
      <c r="HM24" s="295"/>
      <c r="HN24" s="295"/>
      <c r="HO24" s="295"/>
      <c r="HP24" s="295"/>
      <c r="HQ24" s="295"/>
      <c r="HR24" s="295"/>
      <c r="HS24" s="295"/>
      <c r="HT24" s="295"/>
      <c r="HU24" s="295"/>
      <c r="HV24" s="295"/>
      <c r="HW24" s="295"/>
      <c r="HX24" s="295"/>
      <c r="HY24" s="295"/>
      <c r="HZ24" s="295"/>
      <c r="IA24" s="295"/>
      <c r="IB24" s="295"/>
      <c r="IC24" s="295"/>
      <c r="ID24" s="295"/>
      <c r="IE24" s="295"/>
      <c r="IF24" s="295"/>
      <c r="IG24" s="295"/>
      <c r="IH24" s="295"/>
      <c r="II24" s="295"/>
      <c r="IJ24" s="295"/>
      <c r="IK24" s="295"/>
      <c r="IL24" s="295"/>
      <c r="IM24" s="295"/>
      <c r="IN24" s="295"/>
      <c r="IO24" s="295"/>
      <c r="IP24" s="295"/>
      <c r="IQ24" s="295"/>
      <c r="IR24" s="295"/>
      <c r="IS24" s="295"/>
      <c r="IT24" s="295"/>
      <c r="IU24" s="295"/>
      <c r="IV24" s="295"/>
    </row>
    <row r="25" spans="1:256" ht="18" customHeight="1" thickTop="1">
      <c r="A25" s="1437" t="str">
        <f>K5</f>
        <v xml:space="preserve"> Fuoriclasse </v>
      </c>
      <c r="B25" s="1087"/>
      <c r="C25" s="1087"/>
      <c r="D25" s="1087"/>
      <c r="E25" s="1087"/>
      <c r="F25" s="1117"/>
      <c r="G25" s="1117"/>
      <c r="H25" s="1117"/>
      <c r="I25" s="1111"/>
      <c r="J25" s="1112"/>
      <c r="K25" s="1113"/>
      <c r="L25" s="1111"/>
      <c r="M25" s="1112"/>
      <c r="N25" s="1113"/>
      <c r="O25" s="1345"/>
      <c r="P25" s="1345"/>
      <c r="Q25" s="1345"/>
      <c r="R25" s="1110"/>
      <c r="S25" s="1110"/>
      <c r="T25" s="1110"/>
      <c r="U25" s="1110"/>
      <c r="V25" s="1110"/>
      <c r="W25" s="1110"/>
      <c r="X25" s="1110"/>
      <c r="Y25" s="1110"/>
      <c r="Z25" s="1110"/>
      <c r="AA25" s="1111"/>
      <c r="AB25" s="1112"/>
      <c r="AC25" s="1112"/>
      <c r="AD25" s="1111"/>
      <c r="AE25" s="1112"/>
      <c r="AF25" s="1112"/>
      <c r="AG25" s="1422"/>
      <c r="AH25" s="1422"/>
      <c r="AI25" s="1086"/>
      <c r="AJ25" s="1088"/>
      <c r="AK25" s="1086"/>
      <c r="AL25" s="1088"/>
      <c r="AM25" s="1086"/>
      <c r="AN25" s="1088"/>
      <c r="AO25" s="1432"/>
      <c r="AP25" s="1433"/>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row>
    <row r="26" spans="1:256" ht="18" customHeight="1">
      <c r="A26" s="1438"/>
      <c r="B26" s="640"/>
      <c r="C26" s="640"/>
      <c r="D26" s="640"/>
      <c r="E26" s="640"/>
      <c r="F26" s="1117"/>
      <c r="G26" s="1117"/>
      <c r="H26" s="1117"/>
      <c r="I26" s="1114"/>
      <c r="J26" s="1115"/>
      <c r="K26" s="1116"/>
      <c r="L26" s="1114"/>
      <c r="M26" s="1115"/>
      <c r="N26" s="1116"/>
      <c r="O26" s="53"/>
      <c r="P26" s="54" t="s">
        <v>16</v>
      </c>
      <c r="Q26" s="55"/>
      <c r="R26" s="53"/>
      <c r="S26" s="54" t="s">
        <v>16</v>
      </c>
      <c r="T26" s="55"/>
      <c r="U26" s="53"/>
      <c r="V26" s="54" t="s">
        <v>16</v>
      </c>
      <c r="W26" s="55"/>
      <c r="X26" s="53"/>
      <c r="Y26" s="54" t="s">
        <v>16</v>
      </c>
      <c r="Z26" s="55"/>
      <c r="AA26" s="1114"/>
      <c r="AB26" s="1115"/>
      <c r="AC26" s="1115"/>
      <c r="AD26" s="1114"/>
      <c r="AE26" s="1115"/>
      <c r="AF26" s="1115"/>
      <c r="AG26" s="613"/>
      <c r="AH26" s="613"/>
      <c r="AI26" s="639"/>
      <c r="AJ26" s="641"/>
      <c r="AK26" s="639"/>
      <c r="AL26" s="641"/>
      <c r="AM26" s="639"/>
      <c r="AN26" s="641"/>
      <c r="AO26" s="649"/>
      <c r="AP26" s="1434"/>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295"/>
      <c r="GT26" s="295"/>
      <c r="GU26" s="295"/>
      <c r="GV26" s="295"/>
      <c r="GW26" s="295"/>
      <c r="GX26" s="295"/>
      <c r="GY26" s="295"/>
      <c r="GZ26" s="295"/>
      <c r="HA26" s="295"/>
      <c r="HB26" s="295"/>
      <c r="HC26" s="295"/>
      <c r="HD26" s="295"/>
      <c r="HE26" s="295"/>
      <c r="HF26" s="295"/>
      <c r="HG26" s="295"/>
      <c r="HH26" s="295"/>
      <c r="HI26" s="295"/>
      <c r="HJ26" s="295"/>
      <c r="HK26" s="295"/>
      <c r="HL26" s="295"/>
      <c r="HM26" s="295"/>
      <c r="HN26" s="295"/>
      <c r="HO26" s="295"/>
      <c r="HP26" s="295"/>
      <c r="HQ26" s="295"/>
      <c r="HR26" s="295"/>
      <c r="HS26" s="295"/>
      <c r="HT26" s="295"/>
      <c r="HU26" s="295"/>
      <c r="HV26" s="295"/>
      <c r="HW26" s="295"/>
      <c r="HX26" s="295"/>
      <c r="HY26" s="295"/>
      <c r="HZ26" s="295"/>
      <c r="IA26" s="295"/>
      <c r="IB26" s="295"/>
      <c r="IC26" s="295"/>
      <c r="ID26" s="295"/>
      <c r="IE26" s="295"/>
      <c r="IF26" s="295"/>
      <c r="IG26" s="295"/>
      <c r="IH26" s="295"/>
      <c r="II26" s="295"/>
      <c r="IJ26" s="295"/>
      <c r="IK26" s="295"/>
      <c r="IL26" s="295"/>
      <c r="IM26" s="295"/>
      <c r="IN26" s="295"/>
      <c r="IO26" s="295"/>
      <c r="IP26" s="295"/>
      <c r="IQ26" s="295"/>
      <c r="IR26" s="295"/>
      <c r="IS26" s="295"/>
      <c r="IT26" s="295"/>
      <c r="IU26" s="295"/>
      <c r="IV26" s="295"/>
    </row>
    <row r="27" spans="1:256" ht="18" customHeight="1">
      <c r="A27" s="1441" t="str">
        <f>I24</f>
        <v>ながおＪＡＰＡＮ</v>
      </c>
      <c r="B27" s="637"/>
      <c r="C27" s="637"/>
      <c r="D27" s="637"/>
      <c r="E27" s="637"/>
      <c r="F27" s="1111"/>
      <c r="G27" s="1112"/>
      <c r="H27" s="1113"/>
      <c r="I27" s="1117"/>
      <c r="J27" s="1117"/>
      <c r="K27" s="1117"/>
      <c r="L27" s="1111"/>
      <c r="M27" s="1112"/>
      <c r="N27" s="1113"/>
      <c r="O27" s="1111"/>
      <c r="P27" s="1112"/>
      <c r="Q27" s="1113"/>
      <c r="R27" s="1345"/>
      <c r="S27" s="1345"/>
      <c r="T27" s="1345"/>
      <c r="U27" s="1110"/>
      <c r="V27" s="1110"/>
      <c r="W27" s="1110"/>
      <c r="X27" s="1110"/>
      <c r="Y27" s="1110"/>
      <c r="Z27" s="636"/>
      <c r="AA27" s="1110"/>
      <c r="AB27" s="1110"/>
      <c r="AC27" s="636"/>
      <c r="AD27" s="1111"/>
      <c r="AE27" s="1112"/>
      <c r="AF27" s="1113"/>
      <c r="AG27" s="613"/>
      <c r="AH27" s="613"/>
      <c r="AI27" s="636"/>
      <c r="AJ27" s="638"/>
      <c r="AK27" s="636"/>
      <c r="AL27" s="638"/>
      <c r="AM27" s="636"/>
      <c r="AN27" s="638"/>
      <c r="AO27" s="646"/>
      <c r="AP27" s="1442"/>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c r="FR27" s="295"/>
      <c r="FS27" s="295"/>
      <c r="FT27" s="295"/>
      <c r="FU27" s="295"/>
      <c r="FV27" s="295"/>
      <c r="FW27" s="295"/>
      <c r="FX27" s="295"/>
      <c r="FY27" s="295"/>
      <c r="FZ27" s="295"/>
      <c r="GA27" s="295"/>
      <c r="GB27" s="295"/>
      <c r="GC27" s="295"/>
      <c r="GD27" s="295"/>
      <c r="GE27" s="295"/>
      <c r="GF27" s="295"/>
      <c r="GG27" s="295"/>
      <c r="GH27" s="295"/>
      <c r="GI27" s="295"/>
      <c r="GJ27" s="295"/>
      <c r="GK27" s="295"/>
      <c r="GL27" s="295"/>
      <c r="GM27" s="295"/>
      <c r="GN27" s="295"/>
      <c r="GO27" s="295"/>
      <c r="GP27" s="295"/>
      <c r="GQ27" s="295"/>
      <c r="GR27" s="295"/>
      <c r="GS27" s="295"/>
      <c r="GT27" s="295"/>
      <c r="GU27" s="295"/>
      <c r="GV27" s="295"/>
      <c r="GW27" s="295"/>
      <c r="GX27" s="295"/>
      <c r="GY27" s="295"/>
      <c r="GZ27" s="295"/>
      <c r="HA27" s="295"/>
      <c r="HB27" s="295"/>
      <c r="HC27" s="295"/>
      <c r="HD27" s="295"/>
      <c r="HE27" s="295"/>
      <c r="HF27" s="295"/>
      <c r="HG27" s="295"/>
      <c r="HH27" s="295"/>
      <c r="HI27" s="295"/>
      <c r="HJ27" s="295"/>
      <c r="HK27" s="295"/>
      <c r="HL27" s="295"/>
      <c r="HM27" s="295"/>
      <c r="HN27" s="295"/>
      <c r="HO27" s="295"/>
      <c r="HP27" s="295"/>
      <c r="HQ27" s="295"/>
      <c r="HR27" s="295"/>
      <c r="HS27" s="295"/>
      <c r="HT27" s="295"/>
      <c r="HU27" s="295"/>
      <c r="HV27" s="295"/>
      <c r="HW27" s="295"/>
      <c r="HX27" s="295"/>
      <c r="HY27" s="295"/>
      <c r="HZ27" s="295"/>
      <c r="IA27" s="295"/>
      <c r="IB27" s="295"/>
      <c r="IC27" s="295"/>
      <c r="ID27" s="295"/>
      <c r="IE27" s="295"/>
      <c r="IF27" s="295"/>
      <c r="IG27" s="295"/>
      <c r="IH27" s="295"/>
      <c r="II27" s="295"/>
      <c r="IJ27" s="295"/>
      <c r="IK27" s="295"/>
      <c r="IL27" s="295"/>
      <c r="IM27" s="295"/>
      <c r="IN27" s="295"/>
      <c r="IO27" s="295"/>
      <c r="IP27" s="295"/>
      <c r="IQ27" s="295"/>
      <c r="IR27" s="295"/>
      <c r="IS27" s="295"/>
      <c r="IT27" s="295"/>
      <c r="IU27" s="295"/>
      <c r="IV27" s="295"/>
    </row>
    <row r="28" spans="1:256" ht="18" customHeight="1">
      <c r="A28" s="1438"/>
      <c r="B28" s="640"/>
      <c r="C28" s="640"/>
      <c r="D28" s="640"/>
      <c r="E28" s="640"/>
      <c r="F28" s="1114"/>
      <c r="G28" s="1115"/>
      <c r="H28" s="1116"/>
      <c r="I28" s="1117"/>
      <c r="J28" s="1117"/>
      <c r="K28" s="1117"/>
      <c r="L28" s="1114"/>
      <c r="M28" s="1115"/>
      <c r="N28" s="1116"/>
      <c r="O28" s="1114"/>
      <c r="P28" s="1115"/>
      <c r="Q28" s="1116"/>
      <c r="R28" s="53"/>
      <c r="S28" s="54" t="s">
        <v>16</v>
      </c>
      <c r="T28" s="55"/>
      <c r="U28" s="53"/>
      <c r="V28" s="54" t="s">
        <v>16</v>
      </c>
      <c r="W28" s="55"/>
      <c r="X28" s="53"/>
      <c r="Y28" s="54" t="s">
        <v>16</v>
      </c>
      <c r="Z28" s="55"/>
      <c r="AA28" s="53"/>
      <c r="AB28" s="54" t="s">
        <v>16</v>
      </c>
      <c r="AC28" s="55"/>
      <c r="AD28" s="1114"/>
      <c r="AE28" s="1115"/>
      <c r="AF28" s="1116"/>
      <c r="AG28" s="613"/>
      <c r="AH28" s="613"/>
      <c r="AI28" s="639"/>
      <c r="AJ28" s="641"/>
      <c r="AK28" s="639"/>
      <c r="AL28" s="641"/>
      <c r="AM28" s="639"/>
      <c r="AN28" s="641"/>
      <c r="AO28" s="649"/>
      <c r="AP28" s="1434"/>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295"/>
      <c r="HX28" s="295"/>
      <c r="HY28" s="295"/>
      <c r="HZ28" s="295"/>
      <c r="IA28" s="295"/>
      <c r="IB28" s="295"/>
      <c r="IC28" s="295"/>
      <c r="ID28" s="295"/>
      <c r="IE28" s="295"/>
      <c r="IF28" s="295"/>
      <c r="IG28" s="295"/>
      <c r="IH28" s="295"/>
      <c r="II28" s="295"/>
      <c r="IJ28" s="295"/>
      <c r="IK28" s="295"/>
      <c r="IL28" s="295"/>
      <c r="IM28" s="295"/>
      <c r="IN28" s="295"/>
      <c r="IO28" s="295"/>
      <c r="IP28" s="295"/>
      <c r="IQ28" s="295"/>
      <c r="IR28" s="295"/>
      <c r="IS28" s="295"/>
      <c r="IT28" s="295"/>
      <c r="IU28" s="295"/>
      <c r="IV28" s="295"/>
    </row>
    <row r="29" spans="1:256" ht="18" customHeight="1">
      <c r="A29" s="1441" t="str">
        <f>L24</f>
        <v>LEFTIES</v>
      </c>
      <c r="B29" s="637"/>
      <c r="C29" s="637"/>
      <c r="D29" s="637"/>
      <c r="E29" s="637"/>
      <c r="F29" s="1111"/>
      <c r="G29" s="1112"/>
      <c r="H29" s="1113"/>
      <c r="I29" s="1111"/>
      <c r="J29" s="1112"/>
      <c r="K29" s="1113"/>
      <c r="L29" s="1117"/>
      <c r="M29" s="1117"/>
      <c r="N29" s="1117"/>
      <c r="O29" s="1111"/>
      <c r="P29" s="1112"/>
      <c r="Q29" s="1113"/>
      <c r="R29" s="1111"/>
      <c r="S29" s="1112"/>
      <c r="T29" s="1113"/>
      <c r="U29" s="1345"/>
      <c r="V29" s="1345"/>
      <c r="W29" s="1345"/>
      <c r="X29" s="1110"/>
      <c r="Y29" s="1110"/>
      <c r="Z29" s="636"/>
      <c r="AA29" s="1110"/>
      <c r="AB29" s="1110"/>
      <c r="AC29" s="1110"/>
      <c r="AD29" s="1110"/>
      <c r="AE29" s="1110"/>
      <c r="AF29" s="1110"/>
      <c r="AG29" s="613"/>
      <c r="AH29" s="613"/>
      <c r="AI29" s="636"/>
      <c r="AJ29" s="638"/>
      <c r="AK29" s="636"/>
      <c r="AL29" s="638"/>
      <c r="AM29" s="636"/>
      <c r="AN29" s="638"/>
      <c r="AO29" s="646"/>
      <c r="AP29" s="1442"/>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295"/>
      <c r="HX29" s="295"/>
      <c r="HY29" s="295"/>
      <c r="HZ29" s="295"/>
      <c r="IA29" s="295"/>
      <c r="IB29" s="295"/>
      <c r="IC29" s="295"/>
      <c r="ID29" s="295"/>
      <c r="IE29" s="295"/>
      <c r="IF29" s="295"/>
      <c r="IG29" s="295"/>
      <c r="IH29" s="295"/>
      <c r="II29" s="295"/>
      <c r="IJ29" s="295"/>
      <c r="IK29" s="295"/>
      <c r="IL29" s="295"/>
      <c r="IM29" s="295"/>
      <c r="IN29" s="295"/>
      <c r="IO29" s="295"/>
      <c r="IP29" s="295"/>
      <c r="IQ29" s="295"/>
      <c r="IR29" s="295"/>
      <c r="IS29" s="295"/>
      <c r="IT29" s="295"/>
      <c r="IU29" s="295"/>
      <c r="IV29" s="295"/>
    </row>
    <row r="30" spans="1:256" ht="18" customHeight="1">
      <c r="A30" s="1438"/>
      <c r="B30" s="640"/>
      <c r="C30" s="640"/>
      <c r="D30" s="640"/>
      <c r="E30" s="640"/>
      <c r="F30" s="1114"/>
      <c r="G30" s="1115"/>
      <c r="H30" s="1116"/>
      <c r="I30" s="1114"/>
      <c r="J30" s="1115"/>
      <c r="K30" s="1116"/>
      <c r="L30" s="1119"/>
      <c r="M30" s="1117"/>
      <c r="N30" s="1117"/>
      <c r="O30" s="1114"/>
      <c r="P30" s="1115"/>
      <c r="Q30" s="1116"/>
      <c r="R30" s="1114"/>
      <c r="S30" s="1115"/>
      <c r="T30" s="1116"/>
      <c r="U30" s="53"/>
      <c r="V30" s="54" t="s">
        <v>16</v>
      </c>
      <c r="W30" s="55"/>
      <c r="X30" s="53"/>
      <c r="Y30" s="54" t="s">
        <v>16</v>
      </c>
      <c r="Z30" s="55"/>
      <c r="AA30" s="53"/>
      <c r="AB30" s="54" t="s">
        <v>16</v>
      </c>
      <c r="AC30" s="55"/>
      <c r="AD30" s="53"/>
      <c r="AE30" s="54" t="s">
        <v>16</v>
      </c>
      <c r="AF30" s="55"/>
      <c r="AG30" s="613"/>
      <c r="AH30" s="613"/>
      <c r="AI30" s="639"/>
      <c r="AJ30" s="641"/>
      <c r="AK30" s="639"/>
      <c r="AL30" s="641"/>
      <c r="AM30" s="639"/>
      <c r="AN30" s="641"/>
      <c r="AO30" s="649"/>
      <c r="AP30" s="1434"/>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row>
    <row r="31" spans="1:256" ht="18" customHeight="1">
      <c r="A31" s="1441" t="str">
        <f>O24</f>
        <v>協和化学FC</v>
      </c>
      <c r="B31" s="637"/>
      <c r="C31" s="637"/>
      <c r="D31" s="637"/>
      <c r="E31" s="637"/>
      <c r="F31" s="1110"/>
      <c r="G31" s="1110"/>
      <c r="H31" s="1110"/>
      <c r="I31" s="1111"/>
      <c r="J31" s="1112"/>
      <c r="K31" s="1113"/>
      <c r="L31" s="1111"/>
      <c r="M31" s="1112"/>
      <c r="N31" s="1113"/>
      <c r="O31" s="1117"/>
      <c r="P31" s="1117"/>
      <c r="Q31" s="1117"/>
      <c r="R31" s="1111"/>
      <c r="S31" s="1112"/>
      <c r="T31" s="1113"/>
      <c r="U31" s="1111"/>
      <c r="V31" s="1112"/>
      <c r="W31" s="1112"/>
      <c r="X31" s="1110"/>
      <c r="Y31" s="1110"/>
      <c r="Z31" s="1110"/>
      <c r="AA31" s="1110"/>
      <c r="AB31" s="1110"/>
      <c r="AC31" s="1110"/>
      <c r="AD31" s="1110"/>
      <c r="AE31" s="1110"/>
      <c r="AF31" s="1110"/>
      <c r="AG31" s="613"/>
      <c r="AH31" s="613"/>
      <c r="AI31" s="636"/>
      <c r="AJ31" s="638"/>
      <c r="AK31" s="636"/>
      <c r="AL31" s="638"/>
      <c r="AM31" s="636"/>
      <c r="AN31" s="638"/>
      <c r="AO31" s="646"/>
      <c r="AP31" s="1442"/>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95"/>
      <c r="DQ31" s="295"/>
      <c r="DR31" s="295"/>
      <c r="DS31" s="295"/>
      <c r="DT31" s="295"/>
      <c r="DU31" s="295"/>
      <c r="DV31" s="295"/>
      <c r="DW31" s="295"/>
      <c r="DX31" s="295"/>
      <c r="DY31" s="295"/>
      <c r="DZ31" s="295"/>
      <c r="EA31" s="295"/>
      <c r="EB31" s="295"/>
      <c r="EC31" s="295"/>
      <c r="ED31" s="295"/>
      <c r="EE31" s="295"/>
      <c r="EF31" s="295"/>
      <c r="EG31" s="295"/>
      <c r="EH31" s="295"/>
      <c r="EI31" s="295"/>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c r="FR31" s="295"/>
      <c r="FS31" s="295"/>
      <c r="FT31" s="295"/>
      <c r="FU31" s="295"/>
      <c r="FV31" s="295"/>
      <c r="FW31" s="295"/>
      <c r="FX31" s="295"/>
      <c r="FY31" s="295"/>
      <c r="FZ31" s="295"/>
      <c r="GA31" s="295"/>
      <c r="GB31" s="295"/>
      <c r="GC31" s="295"/>
      <c r="GD31" s="295"/>
      <c r="GE31" s="295"/>
      <c r="GF31" s="295"/>
      <c r="GG31" s="295"/>
      <c r="GH31" s="295"/>
      <c r="GI31" s="295"/>
      <c r="GJ31" s="295"/>
      <c r="GK31" s="295"/>
      <c r="GL31" s="295"/>
      <c r="GM31" s="295"/>
      <c r="GN31" s="295"/>
      <c r="GO31" s="295"/>
      <c r="GP31" s="295"/>
      <c r="GQ31" s="295"/>
      <c r="GR31" s="295"/>
      <c r="GS31" s="295"/>
      <c r="GT31" s="295"/>
      <c r="GU31" s="295"/>
      <c r="GV31" s="295"/>
      <c r="GW31" s="295"/>
      <c r="GX31" s="295"/>
      <c r="GY31" s="295"/>
      <c r="GZ31" s="295"/>
      <c r="HA31" s="295"/>
      <c r="HB31" s="295"/>
      <c r="HC31" s="295"/>
      <c r="HD31" s="295"/>
      <c r="HE31" s="295"/>
      <c r="HF31" s="295"/>
      <c r="HG31" s="295"/>
      <c r="HH31" s="295"/>
      <c r="HI31" s="295"/>
      <c r="HJ31" s="295"/>
      <c r="HK31" s="295"/>
      <c r="HL31" s="295"/>
      <c r="HM31" s="295"/>
      <c r="HN31" s="295"/>
      <c r="HO31" s="295"/>
      <c r="HP31" s="295"/>
      <c r="HQ31" s="295"/>
      <c r="HR31" s="295"/>
      <c r="HS31" s="295"/>
      <c r="HT31" s="295"/>
      <c r="HU31" s="295"/>
      <c r="HV31" s="295"/>
      <c r="HW31" s="295"/>
      <c r="HX31" s="295"/>
      <c r="HY31" s="295"/>
      <c r="HZ31" s="295"/>
      <c r="IA31" s="295"/>
      <c r="IB31" s="295"/>
      <c r="IC31" s="295"/>
      <c r="ID31" s="295"/>
      <c r="IE31" s="295"/>
      <c r="IF31" s="295"/>
      <c r="IG31" s="295"/>
      <c r="IH31" s="295"/>
      <c r="II31" s="295"/>
      <c r="IJ31" s="295"/>
      <c r="IK31" s="295"/>
      <c r="IL31" s="295"/>
      <c r="IM31" s="295"/>
      <c r="IN31" s="295"/>
      <c r="IO31" s="295"/>
      <c r="IP31" s="295"/>
      <c r="IQ31" s="295"/>
      <c r="IR31" s="295"/>
      <c r="IS31" s="295"/>
      <c r="IT31" s="295"/>
      <c r="IU31" s="295"/>
      <c r="IV31" s="295"/>
    </row>
    <row r="32" spans="1:256" ht="18" customHeight="1">
      <c r="A32" s="1438"/>
      <c r="B32" s="640"/>
      <c r="C32" s="640"/>
      <c r="D32" s="640"/>
      <c r="E32" s="640"/>
      <c r="F32" s="53"/>
      <c r="G32" s="54" t="s">
        <v>16</v>
      </c>
      <c r="H32" s="55"/>
      <c r="I32" s="1114"/>
      <c r="J32" s="1115"/>
      <c r="K32" s="1116"/>
      <c r="L32" s="1114"/>
      <c r="M32" s="1115"/>
      <c r="N32" s="1116"/>
      <c r="O32" s="1117"/>
      <c r="P32" s="1117"/>
      <c r="Q32" s="1117"/>
      <c r="R32" s="1114"/>
      <c r="S32" s="1115"/>
      <c r="T32" s="1116"/>
      <c r="U32" s="1114"/>
      <c r="V32" s="1115"/>
      <c r="W32" s="1115"/>
      <c r="X32" s="53"/>
      <c r="Y32" s="54" t="s">
        <v>16</v>
      </c>
      <c r="Z32" s="55"/>
      <c r="AA32" s="53"/>
      <c r="AB32" s="54" t="s">
        <v>16</v>
      </c>
      <c r="AC32" s="55"/>
      <c r="AD32" s="53"/>
      <c r="AE32" s="54" t="s">
        <v>16</v>
      </c>
      <c r="AF32" s="55"/>
      <c r="AG32" s="613"/>
      <c r="AH32" s="613"/>
      <c r="AI32" s="639"/>
      <c r="AJ32" s="641"/>
      <c r="AK32" s="639"/>
      <c r="AL32" s="641"/>
      <c r="AM32" s="639"/>
      <c r="AN32" s="641"/>
      <c r="AO32" s="649"/>
      <c r="AP32" s="1434"/>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295"/>
      <c r="GT32" s="295"/>
      <c r="GU32" s="295"/>
      <c r="GV32" s="295"/>
      <c r="GW32" s="295"/>
      <c r="GX32" s="295"/>
      <c r="GY32" s="295"/>
      <c r="GZ32" s="295"/>
      <c r="HA32" s="295"/>
      <c r="HB32" s="295"/>
      <c r="HC32" s="295"/>
      <c r="HD32" s="295"/>
      <c r="HE32" s="295"/>
      <c r="HF32" s="295"/>
      <c r="HG32" s="295"/>
      <c r="HH32" s="295"/>
      <c r="HI32" s="295"/>
      <c r="HJ32" s="295"/>
      <c r="HK32" s="295"/>
      <c r="HL32" s="295"/>
      <c r="HM32" s="295"/>
      <c r="HN32" s="295"/>
      <c r="HO32" s="295"/>
      <c r="HP32" s="295"/>
      <c r="HQ32" s="295"/>
      <c r="HR32" s="295"/>
      <c r="HS32" s="295"/>
      <c r="HT32" s="295"/>
      <c r="HU32" s="295"/>
      <c r="HV32" s="295"/>
      <c r="HW32" s="295"/>
      <c r="HX32" s="295"/>
      <c r="HY32" s="295"/>
      <c r="HZ32" s="295"/>
      <c r="IA32" s="295"/>
      <c r="IB32" s="295"/>
      <c r="IC32" s="295"/>
      <c r="ID32" s="295"/>
      <c r="IE32" s="295"/>
      <c r="IF32" s="295"/>
      <c r="IG32" s="295"/>
      <c r="IH32" s="295"/>
      <c r="II32" s="295"/>
      <c r="IJ32" s="295"/>
      <c r="IK32" s="295"/>
      <c r="IL32" s="295"/>
      <c r="IM32" s="295"/>
      <c r="IN32" s="295"/>
      <c r="IO32" s="295"/>
      <c r="IP32" s="295"/>
      <c r="IQ32" s="295"/>
      <c r="IR32" s="295"/>
      <c r="IS32" s="295"/>
      <c r="IT32" s="295"/>
      <c r="IU32" s="295"/>
      <c r="IV32" s="295"/>
    </row>
    <row r="33" spans="1:256" ht="18" customHeight="1">
      <c r="A33" s="1441" t="str">
        <f>R24</f>
        <v>木太FAM</v>
      </c>
      <c r="B33" s="637"/>
      <c r="C33" s="637"/>
      <c r="D33" s="637"/>
      <c r="E33" s="637"/>
      <c r="F33" s="1110"/>
      <c r="G33" s="1110"/>
      <c r="H33" s="1110"/>
      <c r="I33" s="1110"/>
      <c r="J33" s="1110"/>
      <c r="K33" s="1110"/>
      <c r="L33" s="1111"/>
      <c r="M33" s="1112"/>
      <c r="N33" s="1113"/>
      <c r="O33" s="1111"/>
      <c r="P33" s="1112"/>
      <c r="Q33" s="1113"/>
      <c r="R33" s="1117"/>
      <c r="S33" s="1117"/>
      <c r="T33" s="1117"/>
      <c r="U33" s="1111"/>
      <c r="V33" s="1112"/>
      <c r="W33" s="1112"/>
      <c r="X33" s="1111"/>
      <c r="Y33" s="1112"/>
      <c r="Z33" s="1112"/>
      <c r="AA33" s="1110"/>
      <c r="AB33" s="1110"/>
      <c r="AC33" s="1110"/>
      <c r="AD33" s="1110"/>
      <c r="AE33" s="1110"/>
      <c r="AF33" s="1110"/>
      <c r="AG33" s="613"/>
      <c r="AH33" s="613"/>
      <c r="AI33" s="636"/>
      <c r="AJ33" s="638"/>
      <c r="AK33" s="636"/>
      <c r="AL33" s="638"/>
      <c r="AM33" s="636"/>
      <c r="AN33" s="638"/>
      <c r="AO33" s="646"/>
      <c r="AP33" s="1442"/>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5"/>
      <c r="GQ33" s="295"/>
      <c r="GR33" s="295"/>
      <c r="GS33" s="295"/>
      <c r="GT33" s="295"/>
      <c r="GU33" s="295"/>
      <c r="GV33" s="295"/>
      <c r="GW33" s="295"/>
      <c r="GX33" s="295"/>
      <c r="GY33" s="295"/>
      <c r="GZ33" s="295"/>
      <c r="HA33" s="295"/>
      <c r="HB33" s="295"/>
      <c r="HC33" s="295"/>
      <c r="HD33" s="295"/>
      <c r="HE33" s="295"/>
      <c r="HF33" s="295"/>
      <c r="HG33" s="295"/>
      <c r="HH33" s="295"/>
      <c r="HI33" s="295"/>
      <c r="HJ33" s="295"/>
      <c r="HK33" s="295"/>
      <c r="HL33" s="295"/>
      <c r="HM33" s="295"/>
      <c r="HN33" s="295"/>
      <c r="HO33" s="295"/>
      <c r="HP33" s="295"/>
      <c r="HQ33" s="295"/>
      <c r="HR33" s="295"/>
      <c r="HS33" s="295"/>
      <c r="HT33" s="295"/>
      <c r="HU33" s="295"/>
      <c r="HV33" s="295"/>
      <c r="HW33" s="295"/>
      <c r="HX33" s="295"/>
      <c r="HY33" s="295"/>
      <c r="HZ33" s="295"/>
      <c r="IA33" s="295"/>
      <c r="IB33" s="295"/>
      <c r="IC33" s="295"/>
      <c r="ID33" s="295"/>
      <c r="IE33" s="295"/>
      <c r="IF33" s="295"/>
      <c r="IG33" s="295"/>
      <c r="IH33" s="295"/>
      <c r="II33" s="295"/>
      <c r="IJ33" s="295"/>
      <c r="IK33" s="295"/>
      <c r="IL33" s="295"/>
      <c r="IM33" s="295"/>
      <c r="IN33" s="295"/>
      <c r="IO33" s="295"/>
      <c r="IP33" s="295"/>
      <c r="IQ33" s="295"/>
      <c r="IR33" s="295"/>
      <c r="IS33" s="295"/>
      <c r="IT33" s="295"/>
      <c r="IU33" s="295"/>
      <c r="IV33" s="295"/>
    </row>
    <row r="34" spans="1:256" ht="18" customHeight="1">
      <c r="A34" s="1438"/>
      <c r="B34" s="640"/>
      <c r="C34" s="640"/>
      <c r="D34" s="640"/>
      <c r="E34" s="640"/>
      <c r="F34" s="53"/>
      <c r="G34" s="54" t="s">
        <v>16</v>
      </c>
      <c r="H34" s="55"/>
      <c r="I34" s="53"/>
      <c r="J34" s="54" t="s">
        <v>16</v>
      </c>
      <c r="K34" s="55"/>
      <c r="L34" s="1114"/>
      <c r="M34" s="1115"/>
      <c r="N34" s="1116"/>
      <c r="O34" s="1114"/>
      <c r="P34" s="1115"/>
      <c r="Q34" s="1116"/>
      <c r="R34" s="1117"/>
      <c r="S34" s="1117"/>
      <c r="T34" s="1117"/>
      <c r="U34" s="1114"/>
      <c r="V34" s="1115"/>
      <c r="W34" s="1115"/>
      <c r="X34" s="1114"/>
      <c r="Y34" s="1115"/>
      <c r="Z34" s="1115"/>
      <c r="AA34" s="53"/>
      <c r="AB34" s="54" t="s">
        <v>16</v>
      </c>
      <c r="AC34" s="55"/>
      <c r="AD34" s="53"/>
      <c r="AE34" s="54" t="s">
        <v>16</v>
      </c>
      <c r="AF34" s="55"/>
      <c r="AG34" s="613"/>
      <c r="AH34" s="613"/>
      <c r="AI34" s="639"/>
      <c r="AJ34" s="641"/>
      <c r="AK34" s="639"/>
      <c r="AL34" s="641"/>
      <c r="AM34" s="639"/>
      <c r="AN34" s="641"/>
      <c r="AO34" s="649"/>
      <c r="AP34" s="1434"/>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295"/>
      <c r="GT34" s="295"/>
      <c r="GU34" s="295"/>
      <c r="GV34" s="295"/>
      <c r="GW34" s="295"/>
      <c r="GX34" s="295"/>
      <c r="GY34" s="295"/>
      <c r="GZ34" s="295"/>
      <c r="HA34" s="295"/>
      <c r="HB34" s="295"/>
      <c r="HC34" s="295"/>
      <c r="HD34" s="295"/>
      <c r="HE34" s="295"/>
      <c r="HF34" s="295"/>
      <c r="HG34" s="295"/>
      <c r="HH34" s="295"/>
      <c r="HI34" s="295"/>
      <c r="HJ34" s="295"/>
      <c r="HK34" s="295"/>
      <c r="HL34" s="295"/>
      <c r="HM34" s="295"/>
      <c r="HN34" s="295"/>
      <c r="HO34" s="295"/>
      <c r="HP34" s="295"/>
      <c r="HQ34" s="295"/>
      <c r="HR34" s="295"/>
      <c r="HS34" s="295"/>
      <c r="HT34" s="295"/>
      <c r="HU34" s="295"/>
      <c r="HV34" s="295"/>
      <c r="HW34" s="295"/>
      <c r="HX34" s="295"/>
      <c r="HY34" s="295"/>
      <c r="HZ34" s="295"/>
      <c r="IA34" s="295"/>
      <c r="IB34" s="295"/>
      <c r="IC34" s="295"/>
      <c r="ID34" s="295"/>
      <c r="IE34" s="295"/>
      <c r="IF34" s="295"/>
      <c r="IG34" s="295"/>
      <c r="IH34" s="295"/>
      <c r="II34" s="295"/>
      <c r="IJ34" s="295"/>
      <c r="IK34" s="295"/>
      <c r="IL34" s="295"/>
      <c r="IM34" s="295"/>
      <c r="IN34" s="295"/>
      <c r="IO34" s="295"/>
      <c r="IP34" s="295"/>
      <c r="IQ34" s="295"/>
      <c r="IR34" s="295"/>
      <c r="IS34" s="295"/>
      <c r="IT34" s="295"/>
      <c r="IU34" s="295"/>
      <c r="IV34" s="295"/>
    </row>
    <row r="35" spans="1:256" ht="18" customHeight="1">
      <c r="A35" s="1441" t="str">
        <f>U24</f>
        <v>ピエロ</v>
      </c>
      <c r="B35" s="637"/>
      <c r="C35" s="637"/>
      <c r="D35" s="637"/>
      <c r="E35" s="637"/>
      <c r="F35" s="1110"/>
      <c r="G35" s="1110"/>
      <c r="H35" s="1110"/>
      <c r="I35" s="1110"/>
      <c r="J35" s="1110"/>
      <c r="K35" s="1110"/>
      <c r="L35" s="1110"/>
      <c r="M35" s="1110"/>
      <c r="N35" s="1110"/>
      <c r="O35" s="1111"/>
      <c r="P35" s="1112"/>
      <c r="Q35" s="1113"/>
      <c r="R35" s="1111"/>
      <c r="S35" s="1112"/>
      <c r="T35" s="1113"/>
      <c r="U35" s="1117"/>
      <c r="V35" s="1117"/>
      <c r="W35" s="1117"/>
      <c r="X35" s="1111"/>
      <c r="Y35" s="1112"/>
      <c r="Z35" s="1112"/>
      <c r="AA35" s="1111"/>
      <c r="AB35" s="1112"/>
      <c r="AC35" s="1112"/>
      <c r="AD35" s="1110"/>
      <c r="AE35" s="1110"/>
      <c r="AF35" s="1110"/>
      <c r="AG35" s="613"/>
      <c r="AH35" s="613"/>
      <c r="AI35" s="636"/>
      <c r="AJ35" s="638"/>
      <c r="AK35" s="636"/>
      <c r="AL35" s="638"/>
      <c r="AM35" s="636"/>
      <c r="AN35" s="638"/>
      <c r="AO35" s="646"/>
      <c r="AP35" s="1442"/>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c r="FR35" s="295"/>
      <c r="FS35" s="295"/>
      <c r="FT35" s="295"/>
      <c r="FU35" s="295"/>
      <c r="FV35" s="295"/>
      <c r="FW35" s="295"/>
      <c r="FX35" s="295"/>
      <c r="FY35" s="295"/>
      <c r="FZ35" s="295"/>
      <c r="GA35" s="295"/>
      <c r="GB35" s="295"/>
      <c r="GC35" s="295"/>
      <c r="GD35" s="295"/>
      <c r="GE35" s="295"/>
      <c r="GF35" s="295"/>
      <c r="GG35" s="295"/>
      <c r="GH35" s="295"/>
      <c r="GI35" s="295"/>
      <c r="GJ35" s="295"/>
      <c r="GK35" s="295"/>
      <c r="GL35" s="295"/>
      <c r="GM35" s="295"/>
      <c r="GN35" s="295"/>
      <c r="GO35" s="295"/>
      <c r="GP35" s="295"/>
      <c r="GQ35" s="295"/>
      <c r="GR35" s="295"/>
      <c r="GS35" s="295"/>
      <c r="GT35" s="295"/>
      <c r="GU35" s="295"/>
      <c r="GV35" s="295"/>
      <c r="GW35" s="295"/>
      <c r="GX35" s="295"/>
      <c r="GY35" s="295"/>
      <c r="GZ35" s="295"/>
      <c r="HA35" s="295"/>
      <c r="HB35" s="295"/>
      <c r="HC35" s="295"/>
      <c r="HD35" s="295"/>
      <c r="HE35" s="295"/>
      <c r="HF35" s="295"/>
      <c r="HG35" s="295"/>
      <c r="HH35" s="295"/>
      <c r="HI35" s="295"/>
      <c r="HJ35" s="295"/>
      <c r="HK35" s="295"/>
      <c r="HL35" s="295"/>
      <c r="HM35" s="295"/>
      <c r="HN35" s="295"/>
      <c r="HO35" s="295"/>
      <c r="HP35" s="295"/>
      <c r="HQ35" s="295"/>
      <c r="HR35" s="295"/>
      <c r="HS35" s="295"/>
      <c r="HT35" s="295"/>
      <c r="HU35" s="295"/>
      <c r="HV35" s="295"/>
      <c r="HW35" s="295"/>
      <c r="HX35" s="295"/>
      <c r="HY35" s="295"/>
      <c r="HZ35" s="295"/>
      <c r="IA35" s="295"/>
      <c r="IB35" s="295"/>
      <c r="IC35" s="295"/>
      <c r="ID35" s="295"/>
      <c r="IE35" s="295"/>
      <c r="IF35" s="295"/>
      <c r="IG35" s="295"/>
      <c r="IH35" s="295"/>
      <c r="II35" s="295"/>
      <c r="IJ35" s="295"/>
      <c r="IK35" s="295"/>
      <c r="IL35" s="295"/>
      <c r="IM35" s="295"/>
      <c r="IN35" s="295"/>
      <c r="IO35" s="295"/>
      <c r="IP35" s="295"/>
      <c r="IQ35" s="295"/>
      <c r="IR35" s="295"/>
      <c r="IS35" s="295"/>
      <c r="IT35" s="295"/>
      <c r="IU35" s="295"/>
      <c r="IV35" s="295"/>
    </row>
    <row r="36" spans="1:256" ht="18" customHeight="1">
      <c r="A36" s="1438"/>
      <c r="B36" s="640"/>
      <c r="C36" s="640"/>
      <c r="D36" s="640"/>
      <c r="E36" s="640"/>
      <c r="F36" s="53"/>
      <c r="G36" s="54" t="s">
        <v>16</v>
      </c>
      <c r="H36" s="55"/>
      <c r="I36" s="53"/>
      <c r="J36" s="54" t="s">
        <v>16</v>
      </c>
      <c r="K36" s="55"/>
      <c r="L36" s="53"/>
      <c r="M36" s="54" t="s">
        <v>16</v>
      </c>
      <c r="N36" s="55"/>
      <c r="O36" s="1114"/>
      <c r="P36" s="1115"/>
      <c r="Q36" s="1116"/>
      <c r="R36" s="1114"/>
      <c r="S36" s="1115"/>
      <c r="T36" s="1116"/>
      <c r="U36" s="1117"/>
      <c r="V36" s="1117"/>
      <c r="W36" s="1117"/>
      <c r="X36" s="1114"/>
      <c r="Y36" s="1115"/>
      <c r="Z36" s="1115"/>
      <c r="AA36" s="1114"/>
      <c r="AB36" s="1115"/>
      <c r="AC36" s="1115"/>
      <c r="AD36" s="53"/>
      <c r="AE36" s="54" t="s">
        <v>16</v>
      </c>
      <c r="AF36" s="55"/>
      <c r="AG36" s="613"/>
      <c r="AH36" s="613"/>
      <c r="AI36" s="639"/>
      <c r="AJ36" s="641"/>
      <c r="AK36" s="639"/>
      <c r="AL36" s="641"/>
      <c r="AM36" s="639"/>
      <c r="AN36" s="641"/>
      <c r="AO36" s="649"/>
      <c r="AP36" s="1434"/>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295"/>
      <c r="GT36" s="295"/>
      <c r="GU36" s="295"/>
      <c r="GV36" s="295"/>
      <c r="GW36" s="295"/>
      <c r="GX36" s="295"/>
      <c r="GY36" s="295"/>
      <c r="GZ36" s="295"/>
      <c r="HA36" s="295"/>
      <c r="HB36" s="295"/>
      <c r="HC36" s="295"/>
      <c r="HD36" s="295"/>
      <c r="HE36" s="295"/>
      <c r="HF36" s="295"/>
      <c r="HG36" s="295"/>
      <c r="HH36" s="295"/>
      <c r="HI36" s="295"/>
      <c r="HJ36" s="295"/>
      <c r="HK36" s="295"/>
      <c r="HL36" s="295"/>
      <c r="HM36" s="295"/>
      <c r="HN36" s="295"/>
      <c r="HO36" s="295"/>
      <c r="HP36" s="295"/>
      <c r="HQ36" s="295"/>
      <c r="HR36" s="295"/>
      <c r="HS36" s="295"/>
      <c r="HT36" s="295"/>
      <c r="HU36" s="295"/>
      <c r="HV36" s="295"/>
      <c r="HW36" s="295"/>
      <c r="HX36" s="295"/>
      <c r="HY36" s="295"/>
      <c r="HZ36" s="295"/>
      <c r="IA36" s="295"/>
      <c r="IB36" s="295"/>
      <c r="IC36" s="295"/>
      <c r="ID36" s="295"/>
      <c r="IE36" s="295"/>
      <c r="IF36" s="295"/>
      <c r="IG36" s="295"/>
      <c r="IH36" s="295"/>
      <c r="II36" s="295"/>
      <c r="IJ36" s="295"/>
      <c r="IK36" s="295"/>
      <c r="IL36" s="295"/>
      <c r="IM36" s="295"/>
      <c r="IN36" s="295"/>
      <c r="IO36" s="295"/>
      <c r="IP36" s="295"/>
      <c r="IQ36" s="295"/>
      <c r="IR36" s="295"/>
      <c r="IS36" s="295"/>
      <c r="IT36" s="295"/>
      <c r="IU36" s="295"/>
      <c r="IV36" s="295"/>
    </row>
    <row r="37" spans="1:256" ht="18" customHeight="1">
      <c r="A37" s="1441" t="str">
        <f>X24</f>
        <v>パトラッシュ</v>
      </c>
      <c r="B37" s="637"/>
      <c r="C37" s="637"/>
      <c r="D37" s="637"/>
      <c r="E37" s="637"/>
      <c r="F37" s="1110"/>
      <c r="G37" s="1110"/>
      <c r="H37" s="1110"/>
      <c r="I37" s="1110"/>
      <c r="J37" s="1110"/>
      <c r="K37" s="1110"/>
      <c r="L37" s="1110"/>
      <c r="M37" s="1110"/>
      <c r="N37" s="1110"/>
      <c r="O37" s="1110"/>
      <c r="P37" s="1110"/>
      <c r="Q37" s="1110"/>
      <c r="R37" s="1111"/>
      <c r="S37" s="1112"/>
      <c r="T37" s="1113"/>
      <c r="U37" s="1111"/>
      <c r="V37" s="1112"/>
      <c r="W37" s="1113"/>
      <c r="X37" s="1117"/>
      <c r="Y37" s="1117"/>
      <c r="Z37" s="1350"/>
      <c r="AA37" s="1111"/>
      <c r="AB37" s="1112"/>
      <c r="AC37" s="1112"/>
      <c r="AD37" s="1111"/>
      <c r="AE37" s="1112"/>
      <c r="AF37" s="1112"/>
      <c r="AG37" s="613"/>
      <c r="AH37" s="613"/>
      <c r="AI37" s="636"/>
      <c r="AJ37" s="638"/>
      <c r="AK37" s="636"/>
      <c r="AL37" s="638"/>
      <c r="AM37" s="636"/>
      <c r="AN37" s="638"/>
      <c r="AO37" s="646"/>
      <c r="AP37" s="1442"/>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c r="FT37" s="295"/>
      <c r="FU37" s="295"/>
      <c r="FV37" s="295"/>
      <c r="FW37" s="295"/>
      <c r="FX37" s="295"/>
      <c r="FY37" s="295"/>
      <c r="FZ37" s="295"/>
      <c r="GA37" s="295"/>
      <c r="GB37" s="295"/>
      <c r="GC37" s="295"/>
      <c r="GD37" s="295"/>
      <c r="GE37" s="295"/>
      <c r="GF37" s="295"/>
      <c r="GG37" s="295"/>
      <c r="GH37" s="295"/>
      <c r="GI37" s="295"/>
      <c r="GJ37" s="295"/>
      <c r="GK37" s="295"/>
      <c r="GL37" s="295"/>
      <c r="GM37" s="295"/>
      <c r="GN37" s="295"/>
      <c r="GO37" s="295"/>
      <c r="GP37" s="295"/>
      <c r="GQ37" s="295"/>
      <c r="GR37" s="295"/>
      <c r="GS37" s="295"/>
      <c r="GT37" s="295"/>
      <c r="GU37" s="295"/>
      <c r="GV37" s="295"/>
      <c r="GW37" s="295"/>
      <c r="GX37" s="295"/>
      <c r="GY37" s="295"/>
      <c r="GZ37" s="295"/>
      <c r="HA37" s="295"/>
      <c r="HB37" s="295"/>
      <c r="HC37" s="295"/>
      <c r="HD37" s="295"/>
      <c r="HE37" s="295"/>
      <c r="HF37" s="295"/>
      <c r="HG37" s="295"/>
      <c r="HH37" s="295"/>
      <c r="HI37" s="295"/>
      <c r="HJ37" s="295"/>
      <c r="HK37" s="295"/>
      <c r="HL37" s="295"/>
      <c r="HM37" s="295"/>
      <c r="HN37" s="295"/>
      <c r="HO37" s="295"/>
      <c r="HP37" s="295"/>
      <c r="HQ37" s="295"/>
      <c r="HR37" s="295"/>
      <c r="HS37" s="295"/>
      <c r="HT37" s="295"/>
      <c r="HU37" s="295"/>
      <c r="HV37" s="295"/>
      <c r="HW37" s="295"/>
      <c r="HX37" s="295"/>
      <c r="HY37" s="295"/>
      <c r="HZ37" s="295"/>
      <c r="IA37" s="295"/>
      <c r="IB37" s="295"/>
      <c r="IC37" s="295"/>
      <c r="ID37" s="295"/>
      <c r="IE37" s="295"/>
      <c r="IF37" s="295"/>
      <c r="IG37" s="295"/>
      <c r="IH37" s="295"/>
      <c r="II37" s="295"/>
      <c r="IJ37" s="295"/>
      <c r="IK37" s="295"/>
      <c r="IL37" s="295"/>
      <c r="IM37" s="295"/>
      <c r="IN37" s="295"/>
      <c r="IO37" s="295"/>
      <c r="IP37" s="295"/>
      <c r="IQ37" s="295"/>
      <c r="IR37" s="295"/>
      <c r="IS37" s="295"/>
      <c r="IT37" s="295"/>
      <c r="IU37" s="295"/>
      <c r="IV37" s="295"/>
    </row>
    <row r="38" spans="1:256" ht="18" customHeight="1">
      <c r="A38" s="1438"/>
      <c r="B38" s="640"/>
      <c r="C38" s="640"/>
      <c r="D38" s="640"/>
      <c r="E38" s="640"/>
      <c r="F38" s="53"/>
      <c r="G38" s="54" t="s">
        <v>16</v>
      </c>
      <c r="H38" s="55"/>
      <c r="I38" s="53"/>
      <c r="J38" s="54" t="s">
        <v>16</v>
      </c>
      <c r="K38" s="55"/>
      <c r="L38" s="53"/>
      <c r="M38" s="54" t="s">
        <v>16</v>
      </c>
      <c r="N38" s="55"/>
      <c r="O38" s="53"/>
      <c r="P38" s="54" t="s">
        <v>16</v>
      </c>
      <c r="Q38" s="55"/>
      <c r="R38" s="1114"/>
      <c r="S38" s="1115"/>
      <c r="T38" s="1116"/>
      <c r="U38" s="1114"/>
      <c r="V38" s="1115"/>
      <c r="W38" s="1116"/>
      <c r="X38" s="1117"/>
      <c r="Y38" s="1117"/>
      <c r="Z38" s="1350"/>
      <c r="AA38" s="1114"/>
      <c r="AB38" s="1115"/>
      <c r="AC38" s="1115"/>
      <c r="AD38" s="1114"/>
      <c r="AE38" s="1115"/>
      <c r="AF38" s="1115"/>
      <c r="AG38" s="613"/>
      <c r="AH38" s="613"/>
      <c r="AI38" s="639"/>
      <c r="AJ38" s="641"/>
      <c r="AK38" s="639"/>
      <c r="AL38" s="641"/>
      <c r="AM38" s="639"/>
      <c r="AN38" s="641"/>
      <c r="AO38" s="649"/>
      <c r="AP38" s="1434"/>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c r="FR38" s="295"/>
      <c r="FS38" s="295"/>
      <c r="FT38" s="295"/>
      <c r="FU38" s="295"/>
      <c r="FV38" s="295"/>
      <c r="FW38" s="295"/>
      <c r="FX38" s="295"/>
      <c r="FY38" s="295"/>
      <c r="FZ38" s="295"/>
      <c r="GA38" s="295"/>
      <c r="GB38" s="295"/>
      <c r="GC38" s="295"/>
      <c r="GD38" s="295"/>
      <c r="GE38" s="295"/>
      <c r="GF38" s="295"/>
      <c r="GG38" s="295"/>
      <c r="GH38" s="295"/>
      <c r="GI38" s="295"/>
      <c r="GJ38" s="295"/>
      <c r="GK38" s="295"/>
      <c r="GL38" s="295"/>
      <c r="GM38" s="295"/>
      <c r="GN38" s="295"/>
      <c r="GO38" s="295"/>
      <c r="GP38" s="295"/>
      <c r="GQ38" s="295"/>
      <c r="GR38" s="295"/>
      <c r="GS38" s="295"/>
      <c r="GT38" s="295"/>
      <c r="GU38" s="295"/>
      <c r="GV38" s="295"/>
      <c r="GW38" s="295"/>
      <c r="GX38" s="295"/>
      <c r="GY38" s="295"/>
      <c r="GZ38" s="295"/>
      <c r="HA38" s="295"/>
      <c r="HB38" s="295"/>
      <c r="HC38" s="295"/>
      <c r="HD38" s="295"/>
      <c r="HE38" s="295"/>
      <c r="HF38" s="295"/>
      <c r="HG38" s="295"/>
      <c r="HH38" s="295"/>
      <c r="HI38" s="295"/>
      <c r="HJ38" s="295"/>
      <c r="HK38" s="295"/>
      <c r="HL38" s="295"/>
      <c r="HM38" s="295"/>
      <c r="HN38" s="295"/>
      <c r="HO38" s="295"/>
      <c r="HP38" s="295"/>
      <c r="HQ38" s="295"/>
      <c r="HR38" s="295"/>
      <c r="HS38" s="295"/>
      <c r="HT38" s="295"/>
      <c r="HU38" s="295"/>
      <c r="HV38" s="295"/>
      <c r="HW38" s="295"/>
      <c r="HX38" s="295"/>
      <c r="HY38" s="295"/>
      <c r="HZ38" s="295"/>
      <c r="IA38" s="295"/>
      <c r="IB38" s="295"/>
      <c r="IC38" s="295"/>
      <c r="ID38" s="295"/>
      <c r="IE38" s="295"/>
      <c r="IF38" s="295"/>
      <c r="IG38" s="295"/>
      <c r="IH38" s="295"/>
      <c r="II38" s="295"/>
      <c r="IJ38" s="295"/>
      <c r="IK38" s="295"/>
      <c r="IL38" s="295"/>
      <c r="IM38" s="295"/>
      <c r="IN38" s="295"/>
      <c r="IO38" s="295"/>
      <c r="IP38" s="295"/>
      <c r="IQ38" s="295"/>
      <c r="IR38" s="295"/>
      <c r="IS38" s="295"/>
      <c r="IT38" s="295"/>
      <c r="IU38" s="295"/>
      <c r="IV38" s="295"/>
    </row>
    <row r="39" spans="1:256" ht="18" customHeight="1">
      <c r="A39" s="1441" t="str">
        <f>AA24</f>
        <v>B.B.F.C</v>
      </c>
      <c r="B39" s="637"/>
      <c r="C39" s="637"/>
      <c r="D39" s="637"/>
      <c r="E39" s="637"/>
      <c r="F39" s="1111"/>
      <c r="G39" s="1112"/>
      <c r="H39" s="1112"/>
      <c r="I39" s="1110"/>
      <c r="J39" s="1110"/>
      <c r="K39" s="1110"/>
      <c r="L39" s="1110"/>
      <c r="M39" s="1110"/>
      <c r="N39" s="1110"/>
      <c r="O39" s="1110"/>
      <c r="P39" s="1110"/>
      <c r="Q39" s="1110"/>
      <c r="R39" s="1110"/>
      <c r="S39" s="1110"/>
      <c r="T39" s="1110"/>
      <c r="U39" s="1111"/>
      <c r="V39" s="1112"/>
      <c r="W39" s="1113"/>
      <c r="X39" s="1111"/>
      <c r="Y39" s="1112"/>
      <c r="Z39" s="1112"/>
      <c r="AA39" s="1117"/>
      <c r="AB39" s="1117"/>
      <c r="AC39" s="1350"/>
      <c r="AD39" s="1111"/>
      <c r="AE39" s="1112"/>
      <c r="AF39" s="1112"/>
      <c r="AG39" s="613"/>
      <c r="AH39" s="613"/>
      <c r="AI39" s="636"/>
      <c r="AJ39" s="638"/>
      <c r="AK39" s="636"/>
      <c r="AL39" s="638"/>
      <c r="AM39" s="636"/>
      <c r="AN39" s="638"/>
      <c r="AO39" s="646"/>
      <c r="AP39" s="1442"/>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295"/>
      <c r="EM39" s="295"/>
      <c r="EN39" s="295"/>
      <c r="EO39" s="295"/>
      <c r="EP39" s="295"/>
      <c r="EQ39" s="295"/>
      <c r="ER39" s="295"/>
      <c r="ES39" s="295"/>
      <c r="ET39" s="295"/>
      <c r="EU39" s="295"/>
      <c r="EV39" s="295"/>
      <c r="EW39" s="295"/>
      <c r="EX39" s="295"/>
      <c r="EY39" s="295"/>
      <c r="EZ39" s="295"/>
      <c r="FA39" s="295"/>
      <c r="FB39" s="295"/>
      <c r="FC39" s="295"/>
      <c r="FD39" s="295"/>
      <c r="FE39" s="295"/>
      <c r="FF39" s="295"/>
      <c r="FG39" s="295"/>
      <c r="FH39" s="295"/>
      <c r="FI39" s="295"/>
      <c r="FJ39" s="295"/>
      <c r="FK39" s="295"/>
      <c r="FL39" s="295"/>
      <c r="FM39" s="295"/>
      <c r="FN39" s="295"/>
      <c r="FO39" s="295"/>
      <c r="FP39" s="295"/>
      <c r="FQ39" s="295"/>
      <c r="FR39" s="295"/>
      <c r="FS39" s="295"/>
      <c r="FT39" s="295"/>
      <c r="FU39" s="295"/>
      <c r="FV39" s="295"/>
      <c r="FW39" s="295"/>
      <c r="FX39" s="295"/>
      <c r="FY39" s="295"/>
      <c r="FZ39" s="295"/>
      <c r="GA39" s="295"/>
      <c r="GB39" s="295"/>
      <c r="GC39" s="295"/>
      <c r="GD39" s="295"/>
      <c r="GE39" s="295"/>
      <c r="GF39" s="295"/>
      <c r="GG39" s="295"/>
      <c r="GH39" s="295"/>
      <c r="GI39" s="295"/>
      <c r="GJ39" s="295"/>
      <c r="GK39" s="295"/>
      <c r="GL39" s="295"/>
      <c r="GM39" s="295"/>
      <c r="GN39" s="295"/>
      <c r="GO39" s="295"/>
      <c r="GP39" s="295"/>
      <c r="GQ39" s="295"/>
      <c r="GR39" s="295"/>
      <c r="GS39" s="295"/>
      <c r="GT39" s="295"/>
      <c r="GU39" s="295"/>
      <c r="GV39" s="295"/>
      <c r="GW39" s="295"/>
      <c r="GX39" s="295"/>
      <c r="GY39" s="295"/>
      <c r="GZ39" s="295"/>
      <c r="HA39" s="295"/>
      <c r="HB39" s="295"/>
      <c r="HC39" s="295"/>
      <c r="HD39" s="295"/>
      <c r="HE39" s="295"/>
      <c r="HF39" s="295"/>
      <c r="HG39" s="295"/>
      <c r="HH39" s="295"/>
      <c r="HI39" s="295"/>
      <c r="HJ39" s="295"/>
      <c r="HK39" s="295"/>
      <c r="HL39" s="295"/>
      <c r="HM39" s="295"/>
      <c r="HN39" s="295"/>
      <c r="HO39" s="295"/>
      <c r="HP39" s="295"/>
      <c r="HQ39" s="295"/>
      <c r="HR39" s="295"/>
      <c r="HS39" s="295"/>
      <c r="HT39" s="295"/>
      <c r="HU39" s="295"/>
      <c r="HV39" s="295"/>
      <c r="HW39" s="295"/>
      <c r="HX39" s="295"/>
      <c r="HY39" s="295"/>
      <c r="HZ39" s="295"/>
      <c r="IA39" s="295"/>
      <c r="IB39" s="295"/>
      <c r="IC39" s="295"/>
      <c r="ID39" s="295"/>
      <c r="IE39" s="295"/>
      <c r="IF39" s="295"/>
      <c r="IG39" s="295"/>
      <c r="IH39" s="295"/>
      <c r="II39" s="295"/>
      <c r="IJ39" s="295"/>
      <c r="IK39" s="295"/>
      <c r="IL39" s="295"/>
      <c r="IM39" s="295"/>
      <c r="IN39" s="295"/>
      <c r="IO39" s="295"/>
      <c r="IP39" s="295"/>
      <c r="IQ39" s="295"/>
      <c r="IR39" s="295"/>
      <c r="IS39" s="295"/>
      <c r="IT39" s="295"/>
      <c r="IU39" s="295"/>
      <c r="IV39" s="295"/>
    </row>
    <row r="40" spans="1:256" ht="18" customHeight="1">
      <c r="A40" s="1438"/>
      <c r="B40" s="640"/>
      <c r="C40" s="640"/>
      <c r="D40" s="640"/>
      <c r="E40" s="640"/>
      <c r="F40" s="1114"/>
      <c r="G40" s="1115"/>
      <c r="H40" s="1115"/>
      <c r="I40" s="53"/>
      <c r="J40" s="54" t="s">
        <v>16</v>
      </c>
      <c r="K40" s="55"/>
      <c r="L40" s="53"/>
      <c r="M40" s="54" t="s">
        <v>16</v>
      </c>
      <c r="N40" s="55"/>
      <c r="O40" s="53"/>
      <c r="P40" s="54" t="s">
        <v>16</v>
      </c>
      <c r="Q40" s="55"/>
      <c r="R40" s="53"/>
      <c r="S40" s="54" t="s">
        <v>16</v>
      </c>
      <c r="T40" s="55"/>
      <c r="U40" s="1114"/>
      <c r="V40" s="1115"/>
      <c r="W40" s="1116"/>
      <c r="X40" s="1114"/>
      <c r="Y40" s="1115"/>
      <c r="Z40" s="1115"/>
      <c r="AA40" s="1117"/>
      <c r="AB40" s="1117"/>
      <c r="AC40" s="1350"/>
      <c r="AD40" s="1114"/>
      <c r="AE40" s="1115"/>
      <c r="AF40" s="1115"/>
      <c r="AG40" s="613"/>
      <c r="AH40" s="613"/>
      <c r="AI40" s="639"/>
      <c r="AJ40" s="641"/>
      <c r="AK40" s="639"/>
      <c r="AL40" s="641"/>
      <c r="AM40" s="639"/>
      <c r="AN40" s="641"/>
      <c r="AO40" s="649"/>
      <c r="AP40" s="1434"/>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295"/>
      <c r="GT40" s="295"/>
      <c r="GU40" s="295"/>
      <c r="GV40" s="295"/>
      <c r="GW40" s="295"/>
      <c r="GX40" s="295"/>
      <c r="GY40" s="295"/>
      <c r="GZ40" s="295"/>
      <c r="HA40" s="295"/>
      <c r="HB40" s="295"/>
      <c r="HC40" s="295"/>
      <c r="HD40" s="295"/>
      <c r="HE40" s="295"/>
      <c r="HF40" s="295"/>
      <c r="HG40" s="295"/>
      <c r="HH40" s="295"/>
      <c r="HI40" s="295"/>
      <c r="HJ40" s="295"/>
      <c r="HK40" s="295"/>
      <c r="HL40" s="295"/>
      <c r="HM40" s="295"/>
      <c r="HN40" s="295"/>
      <c r="HO40" s="295"/>
      <c r="HP40" s="295"/>
      <c r="HQ40" s="295"/>
      <c r="HR40" s="295"/>
      <c r="HS40" s="295"/>
      <c r="HT40" s="295"/>
      <c r="HU40" s="295"/>
      <c r="HV40" s="295"/>
      <c r="HW40" s="295"/>
      <c r="HX40" s="295"/>
      <c r="HY40" s="295"/>
      <c r="HZ40" s="295"/>
      <c r="IA40" s="295"/>
      <c r="IB40" s="295"/>
      <c r="IC40" s="295"/>
      <c r="ID40" s="295"/>
      <c r="IE40" s="295"/>
      <c r="IF40" s="295"/>
      <c r="IG40" s="295"/>
      <c r="IH40" s="295"/>
      <c r="II40" s="295"/>
      <c r="IJ40" s="295"/>
      <c r="IK40" s="295"/>
      <c r="IL40" s="295"/>
      <c r="IM40" s="295"/>
      <c r="IN40" s="295"/>
      <c r="IO40" s="295"/>
      <c r="IP40" s="295"/>
      <c r="IQ40" s="295"/>
      <c r="IR40" s="295"/>
      <c r="IS40" s="295"/>
      <c r="IT40" s="295"/>
      <c r="IU40" s="295"/>
      <c r="IV40" s="295"/>
    </row>
    <row r="41" spans="1:256" ht="18" customHeight="1">
      <c r="A41" s="1441" t="str">
        <f>AD24</f>
        <v>ナカノ</v>
      </c>
      <c r="B41" s="637"/>
      <c r="C41" s="637"/>
      <c r="D41" s="637"/>
      <c r="E41" s="637"/>
      <c r="F41" s="1111"/>
      <c r="G41" s="1112"/>
      <c r="H41" s="1112"/>
      <c r="I41" s="1111"/>
      <c r="J41" s="1112"/>
      <c r="K41" s="1112"/>
      <c r="L41" s="1110"/>
      <c r="M41" s="1110"/>
      <c r="N41" s="1110"/>
      <c r="O41" s="1110"/>
      <c r="P41" s="1110"/>
      <c r="Q41" s="1110"/>
      <c r="R41" s="1110"/>
      <c r="S41" s="1110"/>
      <c r="T41" s="1110"/>
      <c r="U41" s="1446"/>
      <c r="V41" s="1447"/>
      <c r="W41" s="1448"/>
      <c r="X41" s="1111"/>
      <c r="Y41" s="1112"/>
      <c r="Z41" s="1112"/>
      <c r="AA41" s="1111"/>
      <c r="AB41" s="1112"/>
      <c r="AC41" s="1112"/>
      <c r="AD41" s="1117"/>
      <c r="AE41" s="1117"/>
      <c r="AF41" s="1350"/>
      <c r="AG41" s="613"/>
      <c r="AH41" s="613"/>
      <c r="AI41" s="636"/>
      <c r="AJ41" s="638"/>
      <c r="AK41" s="636"/>
      <c r="AL41" s="638"/>
      <c r="AM41" s="636"/>
      <c r="AN41" s="638"/>
      <c r="AO41" s="646"/>
      <c r="AP41" s="1442"/>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c r="FR41" s="295"/>
      <c r="FS41" s="295"/>
      <c r="FT41" s="295"/>
      <c r="FU41" s="295"/>
      <c r="FV41" s="295"/>
      <c r="FW41" s="295"/>
      <c r="FX41" s="295"/>
      <c r="FY41" s="295"/>
      <c r="FZ41" s="295"/>
      <c r="GA41" s="295"/>
      <c r="GB41" s="295"/>
      <c r="GC41" s="295"/>
      <c r="GD41" s="295"/>
      <c r="GE41" s="295"/>
      <c r="GF41" s="295"/>
      <c r="GG41" s="295"/>
      <c r="GH41" s="295"/>
      <c r="GI41" s="295"/>
      <c r="GJ41" s="295"/>
      <c r="GK41" s="295"/>
      <c r="GL41" s="295"/>
      <c r="GM41" s="295"/>
      <c r="GN41" s="295"/>
      <c r="GO41" s="295"/>
      <c r="GP41" s="295"/>
      <c r="GQ41" s="295"/>
      <c r="GR41" s="295"/>
      <c r="GS41" s="295"/>
      <c r="GT41" s="295"/>
      <c r="GU41" s="295"/>
      <c r="GV41" s="295"/>
      <c r="GW41" s="295"/>
      <c r="GX41" s="295"/>
      <c r="GY41" s="295"/>
      <c r="GZ41" s="295"/>
      <c r="HA41" s="295"/>
      <c r="HB41" s="295"/>
      <c r="HC41" s="295"/>
      <c r="HD41" s="295"/>
      <c r="HE41" s="295"/>
      <c r="HF41" s="295"/>
      <c r="HG41" s="295"/>
      <c r="HH41" s="295"/>
      <c r="HI41" s="295"/>
      <c r="HJ41" s="295"/>
      <c r="HK41" s="295"/>
      <c r="HL41" s="295"/>
      <c r="HM41" s="295"/>
      <c r="HN41" s="295"/>
      <c r="HO41" s="295"/>
      <c r="HP41" s="295"/>
      <c r="HQ41" s="295"/>
      <c r="HR41" s="295"/>
      <c r="HS41" s="295"/>
      <c r="HT41" s="295"/>
      <c r="HU41" s="295"/>
      <c r="HV41" s="295"/>
      <c r="HW41" s="295"/>
      <c r="HX41" s="295"/>
      <c r="HY41" s="295"/>
      <c r="HZ41" s="295"/>
      <c r="IA41" s="295"/>
      <c r="IB41" s="295"/>
      <c r="IC41" s="295"/>
      <c r="ID41" s="295"/>
      <c r="IE41" s="295"/>
      <c r="IF41" s="295"/>
      <c r="IG41" s="295"/>
      <c r="IH41" s="295"/>
      <c r="II41" s="295"/>
      <c r="IJ41" s="295"/>
      <c r="IK41" s="295"/>
      <c r="IL41" s="295"/>
      <c r="IM41" s="295"/>
      <c r="IN41" s="295"/>
      <c r="IO41" s="295"/>
      <c r="IP41" s="295"/>
      <c r="IQ41" s="295"/>
      <c r="IR41" s="295"/>
      <c r="IS41" s="295"/>
      <c r="IT41" s="295"/>
      <c r="IU41" s="295"/>
      <c r="IV41" s="295"/>
    </row>
    <row r="42" spans="1:256" ht="18" customHeight="1" thickBot="1">
      <c r="A42" s="1445"/>
      <c r="B42" s="1092"/>
      <c r="C42" s="1092"/>
      <c r="D42" s="1092"/>
      <c r="E42" s="1092"/>
      <c r="F42" s="1114"/>
      <c r="G42" s="1115"/>
      <c r="H42" s="1115"/>
      <c r="I42" s="1114"/>
      <c r="J42" s="1115"/>
      <c r="K42" s="1115"/>
      <c r="L42" s="53"/>
      <c r="M42" s="54" t="s">
        <v>16</v>
      </c>
      <c r="N42" s="55"/>
      <c r="O42" s="53"/>
      <c r="P42" s="54" t="s">
        <v>16</v>
      </c>
      <c r="Q42" s="55"/>
      <c r="R42" s="53"/>
      <c r="S42" s="54" t="s">
        <v>16</v>
      </c>
      <c r="T42" s="55"/>
      <c r="U42" s="53"/>
      <c r="V42" s="54" t="s">
        <v>16</v>
      </c>
      <c r="W42" s="55"/>
      <c r="X42" s="1114"/>
      <c r="Y42" s="1115"/>
      <c r="Z42" s="1115"/>
      <c r="AA42" s="1114"/>
      <c r="AB42" s="1115"/>
      <c r="AC42" s="1115"/>
      <c r="AD42" s="1117"/>
      <c r="AE42" s="1117"/>
      <c r="AF42" s="1350"/>
      <c r="AG42" s="1359"/>
      <c r="AH42" s="1359"/>
      <c r="AI42" s="1091"/>
      <c r="AJ42" s="1449"/>
      <c r="AK42" s="1091"/>
      <c r="AL42" s="1449"/>
      <c r="AM42" s="1091"/>
      <c r="AN42" s="1449"/>
      <c r="AO42" s="1443"/>
      <c r="AP42" s="1444"/>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c r="FR42" s="295"/>
      <c r="FS42" s="295"/>
      <c r="FT42" s="295"/>
      <c r="FU42" s="295"/>
      <c r="FV42" s="295"/>
      <c r="FW42" s="295"/>
      <c r="FX42" s="295"/>
      <c r="FY42" s="295"/>
      <c r="FZ42" s="295"/>
      <c r="GA42" s="295"/>
      <c r="GB42" s="295"/>
      <c r="GC42" s="295"/>
      <c r="GD42" s="295"/>
      <c r="GE42" s="295"/>
      <c r="GF42" s="295"/>
      <c r="GG42" s="295"/>
      <c r="GH42" s="295"/>
      <c r="GI42" s="295"/>
      <c r="GJ42" s="295"/>
      <c r="GK42" s="295"/>
      <c r="GL42" s="295"/>
      <c r="GM42" s="295"/>
      <c r="GN42" s="295"/>
      <c r="GO42" s="295"/>
      <c r="GP42" s="295"/>
      <c r="GQ42" s="295"/>
      <c r="GR42" s="295"/>
      <c r="GS42" s="295"/>
      <c r="GT42" s="295"/>
      <c r="GU42" s="295"/>
      <c r="GV42" s="295"/>
      <c r="GW42" s="295"/>
      <c r="GX42" s="295"/>
      <c r="GY42" s="295"/>
      <c r="GZ42" s="295"/>
      <c r="HA42" s="295"/>
      <c r="HB42" s="295"/>
      <c r="HC42" s="295"/>
      <c r="HD42" s="295"/>
      <c r="HE42" s="295"/>
      <c r="HF42" s="295"/>
      <c r="HG42" s="295"/>
      <c r="HH42" s="295"/>
      <c r="HI42" s="295"/>
      <c r="HJ42" s="295"/>
      <c r="HK42" s="295"/>
      <c r="HL42" s="295"/>
      <c r="HM42" s="295"/>
      <c r="HN42" s="295"/>
      <c r="HO42" s="295"/>
      <c r="HP42" s="295"/>
      <c r="HQ42" s="295"/>
      <c r="HR42" s="295"/>
      <c r="HS42" s="295"/>
      <c r="HT42" s="295"/>
      <c r="HU42" s="295"/>
      <c r="HV42" s="295"/>
      <c r="HW42" s="295"/>
      <c r="HX42" s="295"/>
      <c r="HY42" s="295"/>
      <c r="HZ42" s="295"/>
      <c r="IA42" s="295"/>
      <c r="IB42" s="295"/>
      <c r="IC42" s="295"/>
      <c r="ID42" s="295"/>
      <c r="IE42" s="295"/>
      <c r="IF42" s="295"/>
      <c r="IG42" s="295"/>
      <c r="IH42" s="295"/>
      <c r="II42" s="295"/>
      <c r="IJ42" s="295"/>
      <c r="IK42" s="295"/>
      <c r="IL42" s="295"/>
      <c r="IM42" s="295"/>
      <c r="IN42" s="295"/>
      <c r="IO42" s="295"/>
      <c r="IP42" s="295"/>
      <c r="IQ42" s="295"/>
      <c r="IR42" s="295"/>
      <c r="IS42" s="295"/>
      <c r="IT42" s="295"/>
      <c r="IU42" s="295"/>
      <c r="IV42" s="295"/>
    </row>
    <row r="43" spans="1:256" ht="14.25" customHeight="1">
      <c r="A43" s="302"/>
      <c r="B43" s="302"/>
      <c r="C43" s="302"/>
      <c r="D43" s="302"/>
      <c r="E43" s="302"/>
      <c r="F43" s="345"/>
      <c r="G43" s="345"/>
      <c r="H43" s="345"/>
      <c r="I43" s="345"/>
      <c r="J43" s="345"/>
      <c r="K43" s="345"/>
      <c r="L43" s="345"/>
      <c r="M43" s="345"/>
      <c r="N43" s="345"/>
      <c r="O43" s="345"/>
      <c r="P43" s="345"/>
      <c r="Q43" s="345"/>
      <c r="R43" s="212"/>
      <c r="S43" s="212"/>
      <c r="T43" s="212"/>
      <c r="U43" s="212"/>
      <c r="V43" s="212"/>
      <c r="W43" s="212"/>
      <c r="X43" s="212"/>
      <c r="Y43" s="212"/>
      <c r="Z43" s="212"/>
      <c r="AA43" s="212"/>
      <c r="AB43" s="212"/>
      <c r="AC43" s="212"/>
      <c r="AD43" s="212"/>
      <c r="AE43" s="212"/>
      <c r="AF43" s="212"/>
      <c r="AG43" s="212"/>
      <c r="AH43" s="212"/>
      <c r="AI43" s="212"/>
      <c r="AJ43" s="212"/>
      <c r="AK43" s="302"/>
      <c r="AL43" s="302"/>
      <c r="AM43" s="302"/>
      <c r="AN43" s="302"/>
      <c r="AO43" s="157"/>
      <c r="AP43" s="157"/>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c r="GA43" s="295"/>
      <c r="GB43" s="295"/>
      <c r="GC43" s="295"/>
      <c r="GD43" s="295"/>
      <c r="GE43" s="295"/>
      <c r="GF43" s="295"/>
      <c r="GG43" s="295"/>
      <c r="GH43" s="295"/>
      <c r="GI43" s="295"/>
      <c r="GJ43" s="295"/>
      <c r="GK43" s="295"/>
      <c r="GL43" s="295"/>
      <c r="GM43" s="295"/>
      <c r="GN43" s="295"/>
      <c r="GO43" s="295"/>
      <c r="GP43" s="295"/>
      <c r="GQ43" s="295"/>
      <c r="GR43" s="295"/>
      <c r="GS43" s="295"/>
      <c r="GT43" s="295"/>
      <c r="GU43" s="295"/>
      <c r="GV43" s="295"/>
      <c r="GW43" s="295"/>
      <c r="GX43" s="295"/>
      <c r="GY43" s="295"/>
      <c r="GZ43" s="295"/>
      <c r="HA43" s="295"/>
      <c r="HB43" s="295"/>
      <c r="HC43" s="295"/>
      <c r="HD43" s="295"/>
      <c r="HE43" s="295"/>
      <c r="HF43" s="295"/>
      <c r="HG43" s="295"/>
      <c r="HH43" s="295"/>
      <c r="HI43" s="295"/>
      <c r="HJ43" s="295"/>
      <c r="HK43" s="295"/>
      <c r="HL43" s="295"/>
      <c r="HM43" s="295"/>
      <c r="HN43" s="295"/>
      <c r="HO43" s="295"/>
      <c r="HP43" s="295"/>
      <c r="HQ43" s="295"/>
      <c r="HR43" s="295"/>
      <c r="HS43" s="295"/>
      <c r="HT43" s="295"/>
      <c r="HU43" s="295"/>
      <c r="HV43" s="295"/>
      <c r="HW43" s="295"/>
      <c r="HX43" s="295"/>
      <c r="HY43" s="295"/>
      <c r="HZ43" s="295"/>
      <c r="IA43" s="295"/>
      <c r="IB43" s="295"/>
      <c r="IC43" s="295"/>
      <c r="ID43" s="295"/>
      <c r="IE43" s="295"/>
      <c r="IF43" s="295"/>
      <c r="IG43" s="295"/>
      <c r="IH43" s="295"/>
      <c r="II43" s="295"/>
      <c r="IJ43" s="295"/>
      <c r="IK43" s="295"/>
      <c r="IL43" s="295"/>
      <c r="IM43" s="295"/>
      <c r="IN43" s="295"/>
      <c r="IO43" s="295"/>
      <c r="IP43" s="295"/>
      <c r="IQ43" s="295"/>
      <c r="IR43" s="295"/>
      <c r="IS43" s="295"/>
      <c r="IT43" s="295"/>
      <c r="IU43" s="295"/>
      <c r="IV43" s="295"/>
    </row>
    <row r="44" spans="1:256" ht="6.75" customHeight="1">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3"/>
      <c r="AI44" s="213"/>
      <c r="AJ44" s="214"/>
      <c r="AK44" s="214"/>
      <c r="AL44" s="215"/>
      <c r="AM44" s="215"/>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c r="GT44" s="216"/>
      <c r="GU44" s="216"/>
      <c r="GV44" s="216"/>
      <c r="GW44" s="216"/>
      <c r="GX44" s="216"/>
      <c r="GY44" s="216"/>
      <c r="GZ44" s="216"/>
      <c r="HA44" s="216"/>
      <c r="HB44" s="216"/>
      <c r="HC44" s="216"/>
      <c r="HD44" s="216"/>
      <c r="HE44" s="216"/>
      <c r="HF44" s="216"/>
      <c r="HG44" s="216"/>
      <c r="HH44" s="216"/>
      <c r="HI44" s="216"/>
      <c r="HJ44" s="216"/>
      <c r="HK44" s="216"/>
      <c r="HL44" s="216"/>
      <c r="HM44" s="216"/>
      <c r="HN44" s="216"/>
      <c r="HO44" s="216"/>
      <c r="HP44" s="216"/>
      <c r="HQ44" s="216"/>
      <c r="HR44" s="216"/>
      <c r="HS44" s="216"/>
      <c r="HT44" s="216"/>
      <c r="HU44" s="216"/>
      <c r="HV44" s="216"/>
      <c r="HW44" s="216"/>
      <c r="HX44" s="216"/>
      <c r="HY44" s="216"/>
      <c r="HZ44" s="216"/>
      <c r="IA44" s="216"/>
      <c r="IB44" s="216"/>
      <c r="IC44" s="216"/>
      <c r="ID44" s="216"/>
      <c r="IE44" s="216"/>
      <c r="IF44" s="216"/>
      <c r="IG44" s="216"/>
      <c r="IH44" s="216"/>
      <c r="II44" s="216"/>
      <c r="IJ44" s="216"/>
      <c r="IK44" s="216"/>
      <c r="IL44" s="216"/>
      <c r="IM44" s="216"/>
      <c r="IN44" s="216"/>
      <c r="IO44" s="216"/>
      <c r="IP44" s="216"/>
      <c r="IQ44" s="216"/>
      <c r="IR44" s="216"/>
      <c r="IS44" s="216"/>
      <c r="IT44" s="216"/>
      <c r="IU44" s="216"/>
    </row>
    <row r="45" spans="1:256" ht="30.75" customHeight="1">
      <c r="A45" s="335" t="s">
        <v>196</v>
      </c>
      <c r="B45" s="212"/>
      <c r="C45" s="212"/>
      <c r="D45" s="212"/>
      <c r="E45" s="212"/>
      <c r="F45" s="212"/>
      <c r="G45" s="212"/>
      <c r="H45" s="184" t="s">
        <v>106</v>
      </c>
      <c r="I45" s="212"/>
      <c r="J45" s="212"/>
      <c r="K45" s="212"/>
      <c r="L45"/>
      <c r="M45"/>
      <c r="N45"/>
      <c r="O45"/>
      <c r="P45"/>
      <c r="Q45"/>
      <c r="R45"/>
      <c r="AH45"/>
      <c r="AI45"/>
      <c r="AJ45"/>
      <c r="AK45"/>
      <c r="AL45"/>
      <c r="AM45"/>
      <c r="AN45"/>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c r="GT45" s="216"/>
      <c r="GU45" s="216"/>
      <c r="GV45" s="216"/>
      <c r="GW45" s="216"/>
      <c r="GX45" s="216"/>
      <c r="GY45" s="216"/>
      <c r="GZ45" s="216"/>
      <c r="HA45" s="216"/>
      <c r="HB45" s="216"/>
      <c r="HC45" s="216"/>
      <c r="HD45" s="216"/>
      <c r="HE45" s="216"/>
      <c r="HF45" s="216"/>
      <c r="HG45" s="216"/>
      <c r="HH45" s="216"/>
      <c r="HI45" s="216"/>
      <c r="HJ45" s="216"/>
      <c r="HK45" s="216"/>
      <c r="HL45" s="216"/>
      <c r="HM45" s="216"/>
      <c r="HN45" s="216"/>
      <c r="HO45" s="216"/>
      <c r="HP45" s="216"/>
      <c r="HQ45" s="216"/>
      <c r="HR45" s="216"/>
      <c r="HS45" s="216"/>
      <c r="HT45" s="216"/>
      <c r="HU45" s="216"/>
      <c r="HV45" s="216"/>
      <c r="HW45" s="216"/>
      <c r="HX45" s="216"/>
      <c r="HY45" s="216"/>
      <c r="HZ45" s="216"/>
      <c r="IA45" s="216"/>
      <c r="IB45" s="216"/>
      <c r="IC45" s="216"/>
      <c r="ID45" s="216"/>
      <c r="IE45" s="216"/>
      <c r="IF45" s="216"/>
      <c r="IG45" s="216"/>
      <c r="IH45" s="216"/>
      <c r="II45" s="216"/>
      <c r="IJ45" s="216"/>
      <c r="IK45" s="216"/>
      <c r="IL45" s="216"/>
      <c r="IM45" s="216"/>
      <c r="IN45" s="216"/>
      <c r="IO45" s="216"/>
      <c r="IP45" s="216"/>
      <c r="IQ45" s="216"/>
      <c r="IR45" s="216"/>
      <c r="IS45" s="216"/>
      <c r="IT45" s="216"/>
      <c r="IU45" s="216"/>
    </row>
    <row r="46" spans="1:256" s="11" customFormat="1" ht="9" customHeight="1" thickBot="1"/>
    <row r="47" spans="1:256" s="11" customFormat="1" ht="23.25" customHeight="1" thickBot="1">
      <c r="A47" s="30"/>
      <c r="B47"/>
      <c r="C47"/>
      <c r="G47" s="1364" t="s">
        <v>186</v>
      </c>
      <c r="H47" s="1365"/>
      <c r="I47" s="1365"/>
      <c r="J47" s="1365"/>
      <c r="K47" s="1365"/>
      <c r="L47" s="1365"/>
      <c r="M47" s="1365"/>
      <c r="N47" s="1365"/>
      <c r="O47" s="1365"/>
      <c r="P47" s="1365"/>
      <c r="Q47" s="1365"/>
      <c r="R47" s="1365"/>
      <c r="S47" s="1365"/>
      <c r="T47" s="1365"/>
      <c r="U47" s="1366"/>
      <c r="Z47" s="1361" t="s">
        <v>187</v>
      </c>
      <c r="AA47" s="1362"/>
      <c r="AB47" s="1362"/>
      <c r="AC47" s="1362"/>
      <c r="AD47" s="1362"/>
      <c r="AE47" s="1362"/>
      <c r="AF47" s="1362"/>
      <c r="AG47" s="1362"/>
      <c r="AH47" s="1362"/>
      <c r="AI47" s="1362"/>
      <c r="AJ47" s="1362"/>
      <c r="AK47" s="1362"/>
      <c r="AL47" s="1362"/>
      <c r="AM47" s="1362"/>
      <c r="AN47" s="1363"/>
    </row>
    <row r="48" spans="1:256" s="11" customFormat="1" ht="24" customHeight="1" thickBot="1">
      <c r="A48" s="793" t="s">
        <v>108</v>
      </c>
      <c r="B48" s="791"/>
      <c r="C48" s="791"/>
      <c r="D48" s="1408" t="s">
        <v>109</v>
      </c>
      <c r="E48" s="1409"/>
      <c r="F48" s="1410"/>
      <c r="G48" s="1367" t="s">
        <v>12</v>
      </c>
      <c r="H48" s="1368"/>
      <c r="I48" s="1368"/>
      <c r="J48" s="1368"/>
      <c r="K48" s="1368"/>
      <c r="L48" s="1368"/>
      <c r="M48" s="1368"/>
      <c r="N48" s="1368"/>
      <c r="O48" s="1369"/>
      <c r="P48" s="1370" t="s">
        <v>188</v>
      </c>
      <c r="Q48" s="1368"/>
      <c r="R48" s="1369"/>
      <c r="S48" s="1370" t="s">
        <v>110</v>
      </c>
      <c r="T48" s="1368"/>
      <c r="U48" s="1371"/>
      <c r="W48" s="793" t="s">
        <v>108</v>
      </c>
      <c r="X48" s="791"/>
      <c r="Y48" s="792"/>
      <c r="Z48" s="1367" t="s">
        <v>12</v>
      </c>
      <c r="AA48" s="1368"/>
      <c r="AB48" s="1368"/>
      <c r="AC48" s="1368"/>
      <c r="AD48" s="1368"/>
      <c r="AE48" s="1368"/>
      <c r="AF48" s="1368"/>
      <c r="AG48" s="1368"/>
      <c r="AH48" s="1369"/>
      <c r="AI48" s="1370" t="s">
        <v>188</v>
      </c>
      <c r="AJ48" s="1368"/>
      <c r="AK48" s="1369"/>
      <c r="AL48" s="1370" t="s">
        <v>110</v>
      </c>
      <c r="AM48" s="1368"/>
      <c r="AN48" s="1371"/>
    </row>
    <row r="49" spans="1:49" s="11" customFormat="1" ht="28.5" customHeight="1" thickBot="1">
      <c r="A49" s="1398" t="s">
        <v>37</v>
      </c>
      <c r="B49" s="1399"/>
      <c r="C49" s="1399"/>
      <c r="D49" s="1405">
        <v>0.95138888888888884</v>
      </c>
      <c r="E49" s="1406"/>
      <c r="F49" s="1407"/>
      <c r="G49" s="1450" t="s">
        <v>203</v>
      </c>
      <c r="H49" s="1451"/>
      <c r="I49" s="1451"/>
      <c r="J49" s="1451"/>
      <c r="K49" s="307" t="s">
        <v>189</v>
      </c>
      <c r="L49" s="1451" t="s">
        <v>129</v>
      </c>
      <c r="M49" s="1451"/>
      <c r="N49" s="1451"/>
      <c r="O49" s="1452"/>
      <c r="P49" s="308"/>
      <c r="Q49" s="309" t="s">
        <v>190</v>
      </c>
      <c r="R49" s="310"/>
      <c r="S49" s="1453" t="s">
        <v>201</v>
      </c>
      <c r="T49" s="1454"/>
      <c r="U49" s="1455"/>
      <c r="W49" s="1402" t="s">
        <v>38</v>
      </c>
      <c r="X49" s="1403"/>
      <c r="Y49" s="1404"/>
      <c r="Z49" s="1456" t="s">
        <v>205</v>
      </c>
      <c r="AA49" s="1457"/>
      <c r="AB49" s="1457"/>
      <c r="AC49" s="1457"/>
      <c r="AD49" s="311" t="s">
        <v>189</v>
      </c>
      <c r="AE49" s="1457" t="s">
        <v>204</v>
      </c>
      <c r="AF49" s="1457"/>
      <c r="AG49" s="1457"/>
      <c r="AH49" s="1458"/>
      <c r="AI49" s="312"/>
      <c r="AJ49" s="313" t="s">
        <v>190</v>
      </c>
      <c r="AK49" s="314"/>
      <c r="AL49" s="1459" t="s">
        <v>202</v>
      </c>
      <c r="AM49" s="1457"/>
      <c r="AN49" s="1460"/>
    </row>
    <row r="50" spans="1:49" s="11" customFormat="1" ht="28.5" customHeight="1" thickBot="1">
      <c r="A50" s="1400" t="s">
        <v>33</v>
      </c>
      <c r="B50" s="1401"/>
      <c r="C50" s="1401"/>
      <c r="D50" s="1347">
        <v>0.96527777777777779</v>
      </c>
      <c r="E50" s="1348"/>
      <c r="F50" s="1349"/>
      <c r="G50" s="1473" t="s">
        <v>206</v>
      </c>
      <c r="H50" s="1474"/>
      <c r="I50" s="1474"/>
      <c r="J50" s="1474"/>
      <c r="K50" s="315" t="s">
        <v>199</v>
      </c>
      <c r="L50" s="1474" t="s">
        <v>207</v>
      </c>
      <c r="M50" s="1474"/>
      <c r="N50" s="1474"/>
      <c r="O50" s="1475"/>
      <c r="P50" s="316"/>
      <c r="Q50" s="317" t="s">
        <v>200</v>
      </c>
      <c r="R50" s="318"/>
      <c r="S50" s="1372" t="s">
        <v>72</v>
      </c>
      <c r="T50" s="1373"/>
      <c r="U50" s="1374"/>
      <c r="V50" s="319"/>
      <c r="W50" s="319"/>
      <c r="X50" s="319"/>
      <c r="Y50" s="319"/>
      <c r="Z50" s="319"/>
      <c r="AA50" s="319"/>
      <c r="AB50" s="319"/>
      <c r="AC50" s="319"/>
      <c r="AD50" s="319"/>
      <c r="AE50" s="319"/>
      <c r="AF50" s="319"/>
      <c r="AG50" s="319"/>
      <c r="AH50" s="319"/>
      <c r="AI50" s="319"/>
      <c r="AJ50" s="319"/>
    </row>
    <row r="51" spans="1:49" s="11" customFormat="1" ht="16.5" customHeight="1" thickBot="1">
      <c r="A51" s="305"/>
      <c r="B51" s="306"/>
      <c r="C51" s="305"/>
      <c r="D51" s="305"/>
      <c r="E51" s="84"/>
      <c r="F51" s="84"/>
      <c r="G51" s="84"/>
      <c r="H51" s="84"/>
      <c r="I51" s="320"/>
      <c r="J51" s="84"/>
      <c r="K51" s="84"/>
      <c r="L51" s="84"/>
      <c r="M51" s="84"/>
      <c r="N51" s="321"/>
      <c r="O51" s="322"/>
      <c r="P51" s="321"/>
      <c r="Q51" s="84"/>
      <c r="R51" s="84"/>
      <c r="S51" s="84"/>
      <c r="T51"/>
      <c r="U51"/>
      <c r="V51"/>
      <c r="W51"/>
      <c r="X51"/>
      <c r="Y51"/>
      <c r="Z51"/>
      <c r="AA51"/>
      <c r="AB51"/>
      <c r="AC51"/>
      <c r="AD51"/>
      <c r="AE51"/>
      <c r="AF51"/>
      <c r="AG51"/>
      <c r="AH51"/>
      <c r="AI51" s="108"/>
      <c r="AJ51" s="108"/>
      <c r="AK51" s="108"/>
      <c r="AL51" s="108"/>
    </row>
    <row r="52" spans="1:49" s="11" customFormat="1" ht="18" customHeight="1" thickTop="1">
      <c r="A52"/>
      <c r="B52"/>
      <c r="C52"/>
      <c r="D52"/>
      <c r="E52"/>
      <c r="F52"/>
      <c r="G52"/>
      <c r="H52"/>
      <c r="I52"/>
      <c r="J52"/>
      <c r="K52"/>
      <c r="L52"/>
      <c r="M52"/>
      <c r="N52" s="1476" t="s">
        <v>192</v>
      </c>
      <c r="O52" s="1477"/>
      <c r="P52" s="1477"/>
      <c r="Q52" s="1477"/>
      <c r="R52" s="1477"/>
      <c r="S52" s="1478"/>
      <c r="T52"/>
      <c r="U52"/>
      <c r="V52"/>
      <c r="W52"/>
      <c r="X52"/>
      <c r="Y52"/>
      <c r="Z52"/>
      <c r="AA52"/>
      <c r="AB52"/>
      <c r="AC52"/>
      <c r="AD52"/>
      <c r="AE52"/>
      <c r="AF52"/>
      <c r="AG52"/>
      <c r="AH52"/>
      <c r="AI52" s="20"/>
      <c r="AJ52" s="20"/>
      <c r="AK52" s="20"/>
      <c r="AL52" s="20"/>
    </row>
    <row r="53" spans="1:49" s="11" customFormat="1" ht="18" customHeight="1">
      <c r="A53"/>
      <c r="B53"/>
      <c r="C53"/>
      <c r="D53"/>
      <c r="E53"/>
      <c r="F53"/>
      <c r="G53"/>
      <c r="H53"/>
      <c r="I53"/>
      <c r="J53"/>
      <c r="K53"/>
      <c r="L53"/>
      <c r="M53"/>
      <c r="N53" s="1461"/>
      <c r="O53" s="1462"/>
      <c r="P53" s="1462"/>
      <c r="Q53" s="1462"/>
      <c r="R53" s="1462"/>
      <c r="S53" s="1463"/>
      <c r="T53"/>
      <c r="U53"/>
      <c r="V53"/>
      <c r="W53"/>
      <c r="X53"/>
      <c r="Y53"/>
      <c r="Z53"/>
      <c r="AA53"/>
      <c r="AB53"/>
      <c r="AC53"/>
      <c r="AD53"/>
      <c r="AE53"/>
      <c r="AF53"/>
      <c r="AG53"/>
      <c r="AH53"/>
      <c r="AI53" s="108"/>
      <c r="AJ53" s="108"/>
      <c r="AK53" s="108"/>
      <c r="AL53" s="108"/>
    </row>
    <row r="54" spans="1:49" s="11" customFormat="1" ht="18" customHeight="1" thickBot="1">
      <c r="A54"/>
      <c r="B54"/>
      <c r="C54"/>
      <c r="D54"/>
      <c r="E54"/>
      <c r="F54"/>
      <c r="G54"/>
      <c r="H54"/>
      <c r="I54"/>
      <c r="J54"/>
      <c r="K54"/>
      <c r="L54"/>
      <c r="M54"/>
      <c r="N54" s="1464"/>
      <c r="O54" s="1465"/>
      <c r="P54" s="1465"/>
      <c r="Q54" s="1465"/>
      <c r="R54" s="1465"/>
      <c r="S54" s="1466"/>
      <c r="T54"/>
      <c r="U54"/>
      <c r="V54"/>
      <c r="W54"/>
      <c r="X54"/>
      <c r="Y54"/>
      <c r="Z54"/>
      <c r="AA54"/>
      <c r="AB54"/>
      <c r="AC54"/>
      <c r="AD54"/>
      <c r="AE54"/>
      <c r="AF54"/>
      <c r="AG54"/>
      <c r="AH54"/>
      <c r="AI54" s="108"/>
      <c r="AJ54" s="108"/>
      <c r="AK54" s="108"/>
      <c r="AL54" s="108"/>
    </row>
    <row r="55" spans="1:49" s="11" customFormat="1" ht="18" customHeight="1" thickTop="1">
      <c r="A55"/>
      <c r="B55"/>
      <c r="C55"/>
      <c r="D55"/>
      <c r="E55"/>
      <c r="F55"/>
      <c r="G55"/>
      <c r="H55" s="339"/>
      <c r="I55" s="342"/>
      <c r="J55" s="342"/>
      <c r="K55" s="342"/>
      <c r="L55" s="342"/>
      <c r="M55" s="342"/>
      <c r="N55" s="342"/>
      <c r="O55" s="342"/>
      <c r="P55" s="342"/>
      <c r="Q55" s="343"/>
      <c r="R55"/>
      <c r="S55"/>
      <c r="T55"/>
      <c r="U55"/>
      <c r="V55"/>
      <c r="W55"/>
      <c r="X55"/>
      <c r="Y55" s="338"/>
      <c r="Z55"/>
      <c r="AA55"/>
      <c r="AB55"/>
      <c r="AC55"/>
      <c r="AD55"/>
      <c r="AE55"/>
      <c r="AF55"/>
      <c r="AG55"/>
      <c r="AH55"/>
      <c r="AI55" s="108"/>
      <c r="AJ55" s="108"/>
      <c r="AK55" s="108"/>
      <c r="AL55" s="108"/>
    </row>
    <row r="56" spans="1:49" s="11" customFormat="1" ht="18" customHeight="1">
      <c r="A56"/>
      <c r="B56"/>
      <c r="C56"/>
      <c r="D56" s="339"/>
      <c r="E56"/>
      <c r="F56"/>
      <c r="G56"/>
      <c r="H56"/>
      <c r="I56" s="341"/>
      <c r="J56" s="342"/>
      <c r="K56" s="342"/>
      <c r="L56" s="342"/>
      <c r="M56" s="340"/>
      <c r="N56" s="323"/>
      <c r="O56" s="323"/>
      <c r="P56" s="323"/>
      <c r="Q56" s="324"/>
      <c r="R56" s="324"/>
      <c r="S56" s="324"/>
      <c r="T56" s="337"/>
      <c r="U56" s="331"/>
      <c r="V56" s="331"/>
      <c r="W56" s="331"/>
      <c r="X56" s="344"/>
      <c r="Y56" s="341"/>
      <c r="Z56"/>
      <c r="AA56"/>
      <c r="AB56"/>
      <c r="AC56" s="338"/>
      <c r="AD56"/>
      <c r="AE56"/>
      <c r="AF56"/>
      <c r="AG56"/>
      <c r="AH56"/>
      <c r="AI56" s="108"/>
      <c r="AJ56" s="108"/>
      <c r="AK56" s="108"/>
      <c r="AL56" s="108"/>
    </row>
    <row r="57" spans="1:49" s="11" customFormat="1" ht="18" customHeight="1">
      <c r="A57"/>
      <c r="B57"/>
      <c r="C57"/>
      <c r="D57"/>
      <c r="E57" s="325"/>
      <c r="F57" s="324"/>
      <c r="G57" s="324"/>
      <c r="H57" s="324"/>
      <c r="I57" s="323"/>
      <c r="J57" s="323"/>
      <c r="K57" s="323"/>
      <c r="L57" s="329"/>
      <c r="M57"/>
      <c r="N57"/>
      <c r="O57"/>
      <c r="P57"/>
      <c r="Q57"/>
      <c r="R57"/>
      <c r="S57"/>
      <c r="T57"/>
      <c r="U57" s="330"/>
      <c r="V57" s="323"/>
      <c r="W57" s="323"/>
      <c r="X57" s="323"/>
      <c r="Y57" s="324"/>
      <c r="Z57" s="324"/>
      <c r="AA57" s="324"/>
      <c r="AB57" s="326"/>
      <c r="AC57"/>
      <c r="AD57"/>
      <c r="AE57"/>
      <c r="AF57"/>
      <c r="AG57"/>
      <c r="AH57"/>
      <c r="AI57" s="108"/>
      <c r="AJ57" s="108"/>
      <c r="AK57" s="108"/>
      <c r="AL57" s="108"/>
      <c r="AM57" s="108"/>
      <c r="AN57" s="108"/>
      <c r="AO57" s="108"/>
      <c r="AP57" s="108"/>
    </row>
    <row r="58" spans="1:49" ht="23.25" customHeight="1">
      <c r="A58"/>
      <c r="B58" s="1467" t="str">
        <f>G49</f>
        <v>予選1位</v>
      </c>
      <c r="C58" s="1468"/>
      <c r="D58" s="1468"/>
      <c r="E58" s="1468"/>
      <c r="F58" s="1468"/>
      <c r="G58" s="1469"/>
      <c r="H58" s="20"/>
      <c r="I58"/>
      <c r="J58" s="1467" t="str">
        <f>L49</f>
        <v>予選4位</v>
      </c>
      <c r="K58" s="1468"/>
      <c r="L58" s="1468"/>
      <c r="M58" s="1468"/>
      <c r="N58" s="1468"/>
      <c r="O58" s="1469"/>
      <c r="Q58"/>
      <c r="R58" s="1467" t="str">
        <f>AE49</f>
        <v>予選3位</v>
      </c>
      <c r="S58" s="1468"/>
      <c r="T58" s="1468"/>
      <c r="U58" s="1468"/>
      <c r="V58" s="1468"/>
      <c r="W58" s="1469"/>
      <c r="Y58"/>
      <c r="Z58" s="1467" t="str">
        <f>Z49</f>
        <v>予選2位</v>
      </c>
      <c r="AA58" s="1468"/>
      <c r="AB58" s="1468"/>
      <c r="AC58" s="1468"/>
      <c r="AD58" s="1468"/>
      <c r="AE58" s="1469"/>
      <c r="AF58"/>
      <c r="AG58"/>
      <c r="AH58"/>
      <c r="AM58" s="20"/>
      <c r="AN58" s="20"/>
      <c r="AO58" s="20"/>
      <c r="AP58" s="20"/>
    </row>
    <row r="59" spans="1:49" ht="23.25" customHeight="1">
      <c r="A59"/>
      <c r="B59" s="1470"/>
      <c r="C59" s="1471"/>
      <c r="D59" s="1471"/>
      <c r="E59" s="1471"/>
      <c r="F59" s="1471"/>
      <c r="G59" s="1472"/>
      <c r="H59" s="20"/>
      <c r="I59"/>
      <c r="J59" s="1470"/>
      <c r="K59" s="1471"/>
      <c r="L59" s="1471"/>
      <c r="M59" s="1471"/>
      <c r="N59" s="1471"/>
      <c r="O59" s="1472"/>
      <c r="Q59"/>
      <c r="R59" s="1470"/>
      <c r="S59" s="1471"/>
      <c r="T59" s="1471"/>
      <c r="U59" s="1471"/>
      <c r="V59" s="1471"/>
      <c r="W59" s="1472"/>
      <c r="Y59"/>
      <c r="Z59" s="1470"/>
      <c r="AA59" s="1471"/>
      <c r="AB59" s="1471"/>
      <c r="AC59" s="1471"/>
      <c r="AD59" s="1471"/>
      <c r="AE59" s="1472"/>
      <c r="AF59"/>
      <c r="AG59"/>
      <c r="AH59"/>
      <c r="AQ59" s="20"/>
      <c r="AR59" s="20"/>
      <c r="AS59" s="20"/>
      <c r="AT59" s="20"/>
      <c r="AU59" s="20"/>
      <c r="AV59" s="20"/>
      <c r="AW59" s="20"/>
    </row>
  </sheetData>
  <mergeCells count="274">
    <mergeCell ref="N53:S54"/>
    <mergeCell ref="B58:G59"/>
    <mergeCell ref="J58:O59"/>
    <mergeCell ref="R58:W59"/>
    <mergeCell ref="Z58:AE59"/>
    <mergeCell ref="A50:C50"/>
    <mergeCell ref="D50:F50"/>
    <mergeCell ref="G50:J50"/>
    <mergeCell ref="L50:O50"/>
    <mergeCell ref="S50:U50"/>
    <mergeCell ref="N52:S52"/>
    <mergeCell ref="AG41:AH42"/>
    <mergeCell ref="AI41:AJ42"/>
    <mergeCell ref="AK41:AL42"/>
    <mergeCell ref="AM41:AN42"/>
    <mergeCell ref="A49:C49"/>
    <mergeCell ref="D49:F49"/>
    <mergeCell ref="G49:J49"/>
    <mergeCell ref="L49:O49"/>
    <mergeCell ref="S49:U49"/>
    <mergeCell ref="W49:Y49"/>
    <mergeCell ref="Z49:AC49"/>
    <mergeCell ref="AE49:AH49"/>
    <mergeCell ref="AL49:AN49"/>
    <mergeCell ref="G47:U47"/>
    <mergeCell ref="Z47:AN47"/>
    <mergeCell ref="A48:C48"/>
    <mergeCell ref="D48:F48"/>
    <mergeCell ref="G48:O48"/>
    <mergeCell ref="P48:R48"/>
    <mergeCell ref="S48:U48"/>
    <mergeCell ref="W48:Y48"/>
    <mergeCell ref="Z48:AH48"/>
    <mergeCell ref="AI48:AK48"/>
    <mergeCell ref="AL48:AN48"/>
    <mergeCell ref="AO41:AP42"/>
    <mergeCell ref="AO39:AP40"/>
    <mergeCell ref="A41:E42"/>
    <mergeCell ref="F41:H42"/>
    <mergeCell ref="I41:K42"/>
    <mergeCell ref="L41:N41"/>
    <mergeCell ref="O41:Q41"/>
    <mergeCell ref="R41:T41"/>
    <mergeCell ref="U41:W41"/>
    <mergeCell ref="X41:Z42"/>
    <mergeCell ref="AA41:AC42"/>
    <mergeCell ref="AA39:AC40"/>
    <mergeCell ref="AD39:AF40"/>
    <mergeCell ref="AG39:AH40"/>
    <mergeCell ref="AI39:AJ40"/>
    <mergeCell ref="AK39:AL40"/>
    <mergeCell ref="AM39:AN40"/>
    <mergeCell ref="A39:E40"/>
    <mergeCell ref="F39:H40"/>
    <mergeCell ref="I39:K39"/>
    <mergeCell ref="L39:N39"/>
    <mergeCell ref="O39:Q39"/>
    <mergeCell ref="R39:T39"/>
    <mergeCell ref="AD41:AF42"/>
    <mergeCell ref="A35:E36"/>
    <mergeCell ref="F35:H35"/>
    <mergeCell ref="I35:K35"/>
    <mergeCell ref="L35:N35"/>
    <mergeCell ref="O35:Q36"/>
    <mergeCell ref="AA37:AC38"/>
    <mergeCell ref="AD37:AF38"/>
    <mergeCell ref="AG37:AH38"/>
    <mergeCell ref="AI37:AJ38"/>
    <mergeCell ref="AI31:AJ32"/>
    <mergeCell ref="AK31:AL32"/>
    <mergeCell ref="AM31:AN32"/>
    <mergeCell ref="A31:E32"/>
    <mergeCell ref="F31:H31"/>
    <mergeCell ref="I31:K32"/>
    <mergeCell ref="U39:W40"/>
    <mergeCell ref="X39:Z40"/>
    <mergeCell ref="X37:Z38"/>
    <mergeCell ref="AK35:AL36"/>
    <mergeCell ref="AM35:AN36"/>
    <mergeCell ref="A37:E38"/>
    <mergeCell ref="F37:H37"/>
    <mergeCell ref="I37:K37"/>
    <mergeCell ref="L37:N37"/>
    <mergeCell ref="O37:Q37"/>
    <mergeCell ref="R37:T38"/>
    <mergeCell ref="U37:W38"/>
    <mergeCell ref="U35:W36"/>
    <mergeCell ref="X35:Z36"/>
    <mergeCell ref="AA35:AC36"/>
    <mergeCell ref="AD35:AF35"/>
    <mergeCell ref="AG35:AH36"/>
    <mergeCell ref="AI35:AJ36"/>
    <mergeCell ref="A33:E34"/>
    <mergeCell ref="F33:H33"/>
    <mergeCell ref="I33:K33"/>
    <mergeCell ref="L33:N34"/>
    <mergeCell ref="O33:Q34"/>
    <mergeCell ref="R33:T34"/>
    <mergeCell ref="U33:W34"/>
    <mergeCell ref="X33:Z34"/>
    <mergeCell ref="AA33:AC33"/>
    <mergeCell ref="AD33:AF33"/>
    <mergeCell ref="AG33:AH34"/>
    <mergeCell ref="AI33:AJ34"/>
    <mergeCell ref="AK33:AL34"/>
    <mergeCell ref="R35:T36"/>
    <mergeCell ref="AM37:AN38"/>
    <mergeCell ref="AO37:AP38"/>
    <mergeCell ref="AM33:AN34"/>
    <mergeCell ref="AO33:AP34"/>
    <mergeCell ref="AO35:AP36"/>
    <mergeCell ref="AK37:AL38"/>
    <mergeCell ref="L31:N32"/>
    <mergeCell ref="O31:Q32"/>
    <mergeCell ref="R31:T32"/>
    <mergeCell ref="U31:W32"/>
    <mergeCell ref="X31:Z31"/>
    <mergeCell ref="X29:Z29"/>
    <mergeCell ref="AK27:AL28"/>
    <mergeCell ref="AM27:AN28"/>
    <mergeCell ref="AO27:AP28"/>
    <mergeCell ref="AA27:AC27"/>
    <mergeCell ref="AD27:AF28"/>
    <mergeCell ref="AG27:AH28"/>
    <mergeCell ref="AI27:AJ28"/>
    <mergeCell ref="AM29:AN30"/>
    <mergeCell ref="AO29:AP30"/>
    <mergeCell ref="AA29:AC29"/>
    <mergeCell ref="AD29:AF29"/>
    <mergeCell ref="AG29:AH30"/>
    <mergeCell ref="AI29:AJ30"/>
    <mergeCell ref="AK29:AL30"/>
    <mergeCell ref="AO31:AP32"/>
    <mergeCell ref="AA31:AC31"/>
    <mergeCell ref="AD31:AF31"/>
    <mergeCell ref="AG31:AH32"/>
    <mergeCell ref="A29:E30"/>
    <mergeCell ref="F29:H30"/>
    <mergeCell ref="I29:K30"/>
    <mergeCell ref="L29:N30"/>
    <mergeCell ref="O29:Q30"/>
    <mergeCell ref="R29:T30"/>
    <mergeCell ref="U29:W29"/>
    <mergeCell ref="U27:W27"/>
    <mergeCell ref="X27:Z27"/>
    <mergeCell ref="A27:E28"/>
    <mergeCell ref="F27:H28"/>
    <mergeCell ref="I27:K28"/>
    <mergeCell ref="L27:N28"/>
    <mergeCell ref="O27:Q28"/>
    <mergeCell ref="R27:T27"/>
    <mergeCell ref="AD25:AF26"/>
    <mergeCell ref="AG25:AH26"/>
    <mergeCell ref="AI25:AJ26"/>
    <mergeCell ref="AK25:AL26"/>
    <mergeCell ref="AM25:AN26"/>
    <mergeCell ref="AO25:AP26"/>
    <mergeCell ref="AO24:AP24"/>
    <mergeCell ref="A25:E26"/>
    <mergeCell ref="F25:H26"/>
    <mergeCell ref="I25:K26"/>
    <mergeCell ref="L25:N26"/>
    <mergeCell ref="O25:Q25"/>
    <mergeCell ref="R25:T25"/>
    <mergeCell ref="U25:W25"/>
    <mergeCell ref="X25:Z25"/>
    <mergeCell ref="AA25:AC26"/>
    <mergeCell ref="AA24:AC24"/>
    <mergeCell ref="AD24:AF24"/>
    <mergeCell ref="AG24:AH24"/>
    <mergeCell ref="AI24:AJ24"/>
    <mergeCell ref="AK24:AL24"/>
    <mergeCell ref="AM24:AN24"/>
    <mergeCell ref="AE21:AH21"/>
    <mergeCell ref="AI21:AL21"/>
    <mergeCell ref="A24:E24"/>
    <mergeCell ref="F24:H24"/>
    <mergeCell ref="I24:K24"/>
    <mergeCell ref="L24:N24"/>
    <mergeCell ref="O24:Q24"/>
    <mergeCell ref="R24:T24"/>
    <mergeCell ref="U24:W24"/>
    <mergeCell ref="X24:Z24"/>
    <mergeCell ref="A21:E21"/>
    <mergeCell ref="F21:H21"/>
    <mergeCell ref="I21:L21"/>
    <mergeCell ref="P21:S21"/>
    <mergeCell ref="T21:W21"/>
    <mergeCell ref="X21:AA21"/>
    <mergeCell ref="AE19:AH19"/>
    <mergeCell ref="AI19:AL19"/>
    <mergeCell ref="A20:E20"/>
    <mergeCell ref="F20:H20"/>
    <mergeCell ref="I20:L20"/>
    <mergeCell ref="P20:S20"/>
    <mergeCell ref="T20:W20"/>
    <mergeCell ref="X20:AA20"/>
    <mergeCell ref="AE20:AH20"/>
    <mergeCell ref="AI20:AL20"/>
    <mergeCell ref="A19:E19"/>
    <mergeCell ref="F19:H19"/>
    <mergeCell ref="I19:L19"/>
    <mergeCell ref="P19:S19"/>
    <mergeCell ref="T19:W19"/>
    <mergeCell ref="X19:AA19"/>
    <mergeCell ref="AE17:AH17"/>
    <mergeCell ref="AI17:AL17"/>
    <mergeCell ref="A18:E18"/>
    <mergeCell ref="F18:H18"/>
    <mergeCell ref="I18:L18"/>
    <mergeCell ref="P18:S18"/>
    <mergeCell ref="T18:W18"/>
    <mergeCell ref="X18:AA18"/>
    <mergeCell ref="AE18:AH18"/>
    <mergeCell ref="AI18:AL18"/>
    <mergeCell ref="A17:E17"/>
    <mergeCell ref="F17:H17"/>
    <mergeCell ref="I17:L17"/>
    <mergeCell ref="P17:S17"/>
    <mergeCell ref="T17:W17"/>
    <mergeCell ref="X17:AA17"/>
    <mergeCell ref="AE15:AH15"/>
    <mergeCell ref="AI15:AL15"/>
    <mergeCell ref="A16:E16"/>
    <mergeCell ref="F16:H16"/>
    <mergeCell ref="I16:L16"/>
    <mergeCell ref="P16:S16"/>
    <mergeCell ref="T16:W16"/>
    <mergeCell ref="X16:AA16"/>
    <mergeCell ref="AE16:AH16"/>
    <mergeCell ref="AI16:AL16"/>
    <mergeCell ref="A15:E15"/>
    <mergeCell ref="F15:H15"/>
    <mergeCell ref="I15:L15"/>
    <mergeCell ref="P15:S15"/>
    <mergeCell ref="T15:W15"/>
    <mergeCell ref="X15:AA15"/>
    <mergeCell ref="AE13:AH13"/>
    <mergeCell ref="AI13:AL13"/>
    <mergeCell ref="A14:E14"/>
    <mergeCell ref="F14:H14"/>
    <mergeCell ref="I14:L14"/>
    <mergeCell ref="P14:S14"/>
    <mergeCell ref="T14:W14"/>
    <mergeCell ref="X14:AA14"/>
    <mergeCell ref="AE14:AH14"/>
    <mergeCell ref="AI14:AL14"/>
    <mergeCell ref="A13:E13"/>
    <mergeCell ref="F13:H13"/>
    <mergeCell ref="I13:L13"/>
    <mergeCell ref="P13:S13"/>
    <mergeCell ref="T13:W13"/>
    <mergeCell ref="X13:AA13"/>
    <mergeCell ref="A12:E12"/>
    <mergeCell ref="F12:H12"/>
    <mergeCell ref="I12:S12"/>
    <mergeCell ref="T12:W12"/>
    <mergeCell ref="X12:AH12"/>
    <mergeCell ref="AI12:AL12"/>
    <mergeCell ref="A6:C6"/>
    <mergeCell ref="K6:O6"/>
    <mergeCell ref="P6:T6"/>
    <mergeCell ref="U6:Y6"/>
    <mergeCell ref="Z6:AD6"/>
    <mergeCell ref="A7:C7"/>
    <mergeCell ref="A1:AP1"/>
    <mergeCell ref="A5:C5"/>
    <mergeCell ref="K5:O5"/>
    <mergeCell ref="P5:T5"/>
    <mergeCell ref="U5:Y5"/>
    <mergeCell ref="Z5:AD5"/>
    <mergeCell ref="AE5:AI5"/>
    <mergeCell ref="I11:W11"/>
    <mergeCell ref="X11:AL11"/>
  </mergeCells>
  <phoneticPr fontId="2"/>
  <printOptions horizontalCentered="1" verticalCentered="1"/>
  <pageMargins left="0" right="0" top="0" bottom="0" header="0" footer="0"/>
  <pageSetup paperSize="9" scale="66" orientation="portrait" r:id="rId1"/>
  <drawing r:id="rId2"/>
</worksheet>
</file>

<file path=xl/worksheets/sheet18.xml><?xml version="1.0" encoding="utf-8"?>
<worksheet xmlns="http://schemas.openxmlformats.org/spreadsheetml/2006/main" xmlns:r="http://schemas.openxmlformats.org/officeDocument/2006/relationships">
  <dimension ref="A1:IV57"/>
  <sheetViews>
    <sheetView zoomScaleNormal="100" workbookViewId="0">
      <selection activeCell="X11" sqref="X11"/>
    </sheetView>
  </sheetViews>
  <sheetFormatPr defaultRowHeight="13.5"/>
  <cols>
    <col min="1" max="49" width="3.625" style="5" customWidth="1"/>
    <col min="50" max="16384" width="9" style="5"/>
  </cols>
  <sheetData>
    <row r="1" spans="1:256" s="108" customFormat="1" ht="60" customHeight="1">
      <c r="A1" s="1153" t="s">
        <v>150</v>
      </c>
      <c r="B1" s="1153"/>
      <c r="C1" s="1153"/>
      <c r="D1" s="1153"/>
      <c r="E1" s="1153"/>
      <c r="F1" s="1153"/>
      <c r="G1" s="1153"/>
      <c r="H1" s="1153"/>
      <c r="I1" s="1153"/>
      <c r="J1" s="1153"/>
      <c r="K1" s="1153"/>
      <c r="L1" s="1153"/>
      <c r="M1" s="1153"/>
      <c r="N1" s="1153"/>
      <c r="O1" s="1153"/>
      <c r="P1" s="1153"/>
      <c r="Q1" s="1153"/>
      <c r="R1" s="1153"/>
      <c r="S1" s="1153"/>
      <c r="T1" s="1153"/>
      <c r="U1" s="1153"/>
      <c r="V1" s="1153"/>
      <c r="W1" s="1153"/>
      <c r="X1" s="1153"/>
      <c r="Y1" s="1153"/>
      <c r="Z1" s="1153"/>
      <c r="AA1" s="1153"/>
      <c r="AB1" s="1153"/>
      <c r="AC1" s="1153"/>
      <c r="AD1" s="1153"/>
      <c r="AE1" s="1153"/>
      <c r="AF1" s="1153"/>
      <c r="AG1" s="1153"/>
      <c r="AH1" s="1153"/>
      <c r="AI1" s="1153"/>
      <c r="AJ1" s="1153"/>
      <c r="AK1" s="1153"/>
      <c r="AL1" s="1153"/>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pans="1:256" s="108" customFormat="1" ht="17.25">
      <c r="A2" s="1154" t="s">
        <v>178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256" s="108" customFormat="1" ht="9" customHeight="1">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27"/>
      <c r="AG3" s="27"/>
      <c r="AH3" s="27"/>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spans="1:256" ht="21" customHeight="1">
      <c r="A4" s="1529" t="s">
        <v>9</v>
      </c>
      <c r="B4" s="1529"/>
      <c r="C4" s="1529"/>
      <c r="D4" s="1529"/>
      <c r="E4" s="1529"/>
      <c r="F4" s="1529"/>
      <c r="M4" s="183" t="s">
        <v>10</v>
      </c>
      <c r="R4" s="236"/>
    </row>
    <row r="5" spans="1:256" ht="21" customHeight="1">
      <c r="A5" s="1530">
        <v>0.83333333333333337</v>
      </c>
      <c r="B5" s="1530"/>
      <c r="C5" s="1530"/>
      <c r="D5" s="233" t="s">
        <v>174</v>
      </c>
      <c r="E5" s="230"/>
      <c r="F5" s="231"/>
      <c r="G5" s="232"/>
      <c r="H5" s="232"/>
      <c r="I5" s="232"/>
      <c r="J5" s="232"/>
      <c r="K5" s="232"/>
      <c r="L5" s="232"/>
      <c r="AJ5" s="232"/>
      <c r="AK5" s="232"/>
      <c r="AL5" s="232"/>
      <c r="AM5" s="232"/>
      <c r="AN5" s="232"/>
    </row>
    <row r="6" spans="1:256" ht="21" customHeight="1">
      <c r="A6" s="1531">
        <v>0.84375</v>
      </c>
      <c r="B6" s="1531"/>
      <c r="C6" s="1531"/>
      <c r="D6" s="233" t="s">
        <v>171</v>
      </c>
      <c r="E6" s="229"/>
      <c r="F6" s="229"/>
      <c r="G6" s="229"/>
      <c r="H6" s="229"/>
      <c r="I6" s="229"/>
      <c r="J6" s="229"/>
      <c r="K6" s="229"/>
      <c r="L6" s="229"/>
      <c r="M6" s="1532" t="s">
        <v>170</v>
      </c>
      <c r="N6" s="1532"/>
      <c r="O6" s="1532"/>
      <c r="P6" s="1533" t="s">
        <v>152</v>
      </c>
      <c r="Q6" s="1533"/>
      <c r="R6" s="1533"/>
      <c r="S6" s="1533"/>
      <c r="T6" s="1533" t="s">
        <v>153</v>
      </c>
      <c r="U6" s="1533"/>
      <c r="V6" s="1533"/>
      <c r="W6" s="1533"/>
      <c r="X6" s="1533" t="s">
        <v>154</v>
      </c>
      <c r="Y6" s="1533"/>
      <c r="Z6" s="1533"/>
      <c r="AA6" s="1533"/>
      <c r="AB6" s="1532" t="s">
        <v>155</v>
      </c>
      <c r="AC6" s="1532"/>
      <c r="AD6" s="1532"/>
      <c r="AE6" s="1532"/>
      <c r="AF6" s="1532" t="s">
        <v>156</v>
      </c>
      <c r="AG6" s="1532"/>
      <c r="AH6" s="1532"/>
      <c r="AI6" s="1532"/>
      <c r="AJ6" s="229"/>
      <c r="AK6" s="229"/>
      <c r="AL6" s="229"/>
      <c r="AM6" s="229"/>
      <c r="AN6" s="229"/>
    </row>
    <row r="7" spans="1:256" ht="21" customHeight="1">
      <c r="A7" s="233" t="s">
        <v>151</v>
      </c>
      <c r="B7" s="234"/>
      <c r="C7" s="234"/>
      <c r="D7" s="233"/>
      <c r="E7" s="234"/>
      <c r="F7" s="234"/>
      <c r="G7" s="234"/>
      <c r="H7" s="234"/>
      <c r="I7" s="230"/>
      <c r="J7" s="230"/>
      <c r="K7" s="230"/>
      <c r="L7" s="230"/>
      <c r="M7" s="1532"/>
      <c r="N7" s="1532"/>
      <c r="O7" s="1532"/>
      <c r="P7" s="1533"/>
      <c r="Q7" s="1533"/>
      <c r="R7" s="1533"/>
      <c r="S7" s="1533"/>
      <c r="T7" s="1533"/>
      <c r="U7" s="1533"/>
      <c r="V7" s="1533"/>
      <c r="W7" s="1533"/>
      <c r="X7" s="1533"/>
      <c r="Y7" s="1533"/>
      <c r="Z7" s="1533"/>
      <c r="AA7" s="1533"/>
      <c r="AB7" s="1532"/>
      <c r="AC7" s="1532"/>
      <c r="AD7" s="1532"/>
      <c r="AE7" s="1532"/>
      <c r="AF7" s="1532"/>
      <c r="AG7" s="1532"/>
      <c r="AH7" s="1532"/>
      <c r="AI7" s="1532"/>
    </row>
    <row r="8" spans="1:256" ht="21" customHeight="1">
      <c r="A8" s="1531">
        <v>0.85416666666666663</v>
      </c>
      <c r="B8" s="1531"/>
      <c r="C8" s="1531"/>
      <c r="D8" s="233" t="s">
        <v>172</v>
      </c>
      <c r="E8" s="230"/>
      <c r="F8" s="235"/>
      <c r="G8" s="232"/>
      <c r="H8" s="232"/>
      <c r="I8" s="232"/>
      <c r="J8" s="232"/>
      <c r="K8" s="232"/>
      <c r="L8" s="232"/>
      <c r="M8" s="1513" t="s">
        <v>169</v>
      </c>
      <c r="N8" s="1513"/>
      <c r="O8" s="1513"/>
      <c r="P8" s="1513" t="s">
        <v>157</v>
      </c>
      <c r="Q8" s="1513"/>
      <c r="R8" s="1513"/>
      <c r="S8" s="1513"/>
      <c r="T8" s="1513" t="s">
        <v>158</v>
      </c>
      <c r="U8" s="1513"/>
      <c r="V8" s="1513"/>
      <c r="W8" s="1513"/>
      <c r="X8" s="1513" t="s">
        <v>159</v>
      </c>
      <c r="Y8" s="1513"/>
      <c r="Z8" s="1513"/>
      <c r="AA8" s="1513"/>
      <c r="AB8" s="1513" t="s">
        <v>160</v>
      </c>
      <c r="AC8" s="1513"/>
      <c r="AD8" s="1513"/>
      <c r="AE8" s="1513"/>
      <c r="AF8" s="1513" t="s">
        <v>161</v>
      </c>
      <c r="AG8" s="1513"/>
      <c r="AH8" s="1513"/>
      <c r="AI8" s="1513"/>
    </row>
    <row r="9" spans="1:256" ht="21" customHeight="1">
      <c r="A9" s="1530">
        <v>0.98611111111111116</v>
      </c>
      <c r="B9" s="1530"/>
      <c r="C9" s="1530"/>
      <c r="D9" s="233" t="s">
        <v>173</v>
      </c>
      <c r="E9" s="230"/>
      <c r="F9" s="230"/>
      <c r="G9" s="232"/>
      <c r="H9" s="232"/>
      <c r="I9" s="232"/>
      <c r="J9" s="232"/>
      <c r="K9" s="232"/>
      <c r="L9" s="232"/>
      <c r="M9" s="1513"/>
      <c r="N9" s="1513"/>
      <c r="O9" s="1513"/>
      <c r="P9" s="1513"/>
      <c r="Q9" s="1513"/>
      <c r="R9" s="1513"/>
      <c r="S9" s="1513"/>
      <c r="T9" s="1513"/>
      <c r="U9" s="1513"/>
      <c r="V9" s="1513"/>
      <c r="W9" s="1513"/>
      <c r="X9" s="1513"/>
      <c r="Y9" s="1513"/>
      <c r="Z9" s="1513"/>
      <c r="AA9" s="1513"/>
      <c r="AB9" s="1513"/>
      <c r="AC9" s="1513"/>
      <c r="AD9" s="1513"/>
      <c r="AE9" s="1513"/>
      <c r="AF9" s="1513"/>
      <c r="AG9" s="1513"/>
      <c r="AH9" s="1513"/>
      <c r="AI9" s="1513"/>
    </row>
    <row r="10" spans="1:256" ht="21" customHeight="1">
      <c r="B10" s="43"/>
      <c r="C10" s="43"/>
      <c r="D10" s="43"/>
      <c r="E10" s="43"/>
      <c r="F10" s="43"/>
      <c r="G10" s="43"/>
      <c r="L10" s="43"/>
      <c r="Q10" s="43"/>
      <c r="R10" s="43"/>
      <c r="S10" s="43"/>
      <c r="T10" s="43"/>
      <c r="U10" s="43"/>
      <c r="V10" s="43"/>
      <c r="AA10" s="237"/>
      <c r="AB10" s="237"/>
    </row>
    <row r="11" spans="1:256" ht="21" customHeight="1">
      <c r="A11" s="1069" t="s">
        <v>176</v>
      </c>
      <c r="B11" s="1069"/>
      <c r="C11" s="1069"/>
      <c r="D11" s="1069"/>
      <c r="E11" s="125" t="s">
        <v>175</v>
      </c>
      <c r="F11" s="246"/>
      <c r="G11" s="246"/>
      <c r="H11" s="246"/>
      <c r="I11" s="246"/>
      <c r="J11" s="246"/>
      <c r="K11" s="237"/>
      <c r="L11" s="237"/>
      <c r="M11" s="237"/>
      <c r="N11" s="237"/>
      <c r="O11" s="237"/>
      <c r="P11" s="237"/>
      <c r="Q11" s="237"/>
      <c r="R11" s="237"/>
      <c r="S11" s="237"/>
      <c r="T11" s="237"/>
      <c r="U11" s="237"/>
      <c r="V11" s="237"/>
      <c r="W11" s="237"/>
      <c r="X11" s="237"/>
      <c r="Y11" s="237"/>
      <c r="Z11" s="237"/>
      <c r="AA11" s="237"/>
    </row>
    <row r="12" spans="1:256" ht="21" customHeight="1">
      <c r="A12" s="558"/>
      <c r="B12" s="558"/>
      <c r="C12" s="558"/>
      <c r="D12" s="1534" t="s">
        <v>11</v>
      </c>
      <c r="E12" s="1534"/>
      <c r="F12" s="1534"/>
      <c r="G12" s="286" t="s">
        <v>162</v>
      </c>
      <c r="H12" s="1510" t="s">
        <v>12</v>
      </c>
      <c r="I12" s="1511"/>
      <c r="J12" s="1511"/>
      <c r="K12" s="1511"/>
      <c r="L12" s="1511"/>
      <c r="M12" s="1511"/>
      <c r="N12" s="1511"/>
      <c r="O12" s="1511"/>
      <c r="P12" s="1511"/>
      <c r="Q12" s="1511"/>
      <c r="R12" s="1512"/>
      <c r="S12" s="1510" t="s">
        <v>13</v>
      </c>
      <c r="T12" s="1511"/>
      <c r="U12" s="1511"/>
      <c r="V12" s="1512"/>
      <c r="W12" s="287" t="s">
        <v>34</v>
      </c>
      <c r="X12" s="1488" t="s">
        <v>12</v>
      </c>
      <c r="Y12" s="1489"/>
      <c r="Z12" s="1489"/>
      <c r="AA12" s="1489"/>
      <c r="AB12" s="1489"/>
      <c r="AC12" s="1489"/>
      <c r="AD12" s="1489"/>
      <c r="AE12" s="1489"/>
      <c r="AF12" s="1489"/>
      <c r="AG12" s="1489"/>
      <c r="AH12" s="1490"/>
      <c r="AI12" s="1488" t="s">
        <v>13</v>
      </c>
      <c r="AJ12" s="1489"/>
      <c r="AK12" s="1489"/>
      <c r="AL12" s="1490"/>
    </row>
    <row r="13" spans="1:256" ht="21" customHeight="1">
      <c r="A13" s="558" t="s">
        <v>14</v>
      </c>
      <c r="B13" s="558"/>
      <c r="C13" s="558"/>
      <c r="D13" s="1535">
        <v>0.85416666666666663</v>
      </c>
      <c r="E13" s="1534"/>
      <c r="F13" s="1534"/>
      <c r="G13" s="1484" t="s">
        <v>27</v>
      </c>
      <c r="H13" s="1186" t="str">
        <f>P6</f>
        <v>A</v>
      </c>
      <c r="I13" s="1187"/>
      <c r="J13" s="1187"/>
      <c r="K13" s="1187"/>
      <c r="L13" s="247"/>
      <c r="M13" s="248" t="s">
        <v>16</v>
      </c>
      <c r="N13" s="249"/>
      <c r="O13" s="1187" t="str">
        <f>T6</f>
        <v>B</v>
      </c>
      <c r="P13" s="1187"/>
      <c r="Q13" s="1187"/>
      <c r="R13" s="1188"/>
      <c r="S13" s="1186" t="str">
        <f>AF6</f>
        <v>E</v>
      </c>
      <c r="T13" s="1187"/>
      <c r="U13" s="1187"/>
      <c r="V13" s="1188"/>
      <c r="W13" s="1539" t="s">
        <v>179</v>
      </c>
      <c r="X13" s="1497" t="str">
        <f>P8</f>
        <v>F</v>
      </c>
      <c r="Y13" s="1498"/>
      <c r="Z13" s="1498"/>
      <c r="AA13" s="1498"/>
      <c r="AB13" s="253"/>
      <c r="AC13" s="254" t="s">
        <v>16</v>
      </c>
      <c r="AD13" s="255"/>
      <c r="AE13" s="1498" t="str">
        <f>T8</f>
        <v>G</v>
      </c>
      <c r="AF13" s="1498"/>
      <c r="AG13" s="1498"/>
      <c r="AH13" s="1499"/>
      <c r="AI13" s="1497" t="str">
        <f>AF8</f>
        <v>J</v>
      </c>
      <c r="AJ13" s="1498"/>
      <c r="AK13" s="1498"/>
      <c r="AL13" s="1499"/>
    </row>
    <row r="14" spans="1:256" ht="21" customHeight="1">
      <c r="A14" s="558" t="s">
        <v>17</v>
      </c>
      <c r="B14" s="558"/>
      <c r="C14" s="558"/>
      <c r="D14" s="1535">
        <v>0.86458333333333337</v>
      </c>
      <c r="E14" s="1534"/>
      <c r="F14" s="1534"/>
      <c r="G14" s="1567"/>
      <c r="H14" s="1186" t="str">
        <f>X6</f>
        <v>C</v>
      </c>
      <c r="I14" s="1187"/>
      <c r="J14" s="1187"/>
      <c r="K14" s="1187"/>
      <c r="L14" s="247"/>
      <c r="M14" s="248" t="s">
        <v>16</v>
      </c>
      <c r="N14" s="249"/>
      <c r="O14" s="1187" t="str">
        <f>AB6</f>
        <v>D</v>
      </c>
      <c r="P14" s="1187"/>
      <c r="Q14" s="1187"/>
      <c r="R14" s="1188"/>
      <c r="S14" s="1186" t="str">
        <f>T6</f>
        <v>B</v>
      </c>
      <c r="T14" s="1187"/>
      <c r="U14" s="1187"/>
      <c r="V14" s="1188"/>
      <c r="W14" s="1540"/>
      <c r="X14" s="1497" t="str">
        <f>X8</f>
        <v>H</v>
      </c>
      <c r="Y14" s="1498"/>
      <c r="Z14" s="1498"/>
      <c r="AA14" s="1498"/>
      <c r="AB14" s="253"/>
      <c r="AC14" s="254" t="s">
        <v>16</v>
      </c>
      <c r="AD14" s="255"/>
      <c r="AE14" s="1498" t="str">
        <f>AB8</f>
        <v>I</v>
      </c>
      <c r="AF14" s="1498"/>
      <c r="AG14" s="1498"/>
      <c r="AH14" s="1499"/>
      <c r="AI14" s="1497" t="str">
        <f>T8</f>
        <v>G</v>
      </c>
      <c r="AJ14" s="1498"/>
      <c r="AK14" s="1498"/>
      <c r="AL14" s="1499"/>
    </row>
    <row r="15" spans="1:256" ht="21" customHeight="1">
      <c r="A15" s="558" t="s">
        <v>18</v>
      </c>
      <c r="B15" s="558"/>
      <c r="C15" s="558"/>
      <c r="D15" s="1535">
        <v>0.875</v>
      </c>
      <c r="E15" s="1534"/>
      <c r="F15" s="1534"/>
      <c r="G15" s="1567"/>
      <c r="H15" s="1186" t="str">
        <f>AF6</f>
        <v>E</v>
      </c>
      <c r="I15" s="1187"/>
      <c r="J15" s="1187"/>
      <c r="K15" s="1187"/>
      <c r="L15" s="247"/>
      <c r="M15" s="248" t="s">
        <v>16</v>
      </c>
      <c r="N15" s="249"/>
      <c r="O15" s="1187" t="str">
        <f>P6</f>
        <v>A</v>
      </c>
      <c r="P15" s="1187"/>
      <c r="Q15" s="1187"/>
      <c r="R15" s="1188"/>
      <c r="S15" s="1186" t="str">
        <f>AB6</f>
        <v>D</v>
      </c>
      <c r="T15" s="1187"/>
      <c r="U15" s="1187"/>
      <c r="V15" s="1188"/>
      <c r="W15" s="1540"/>
      <c r="X15" s="1497" t="str">
        <f>AF8</f>
        <v>J</v>
      </c>
      <c r="Y15" s="1498"/>
      <c r="Z15" s="1498"/>
      <c r="AA15" s="1498"/>
      <c r="AB15" s="253"/>
      <c r="AC15" s="254" t="s">
        <v>16</v>
      </c>
      <c r="AD15" s="255"/>
      <c r="AE15" s="1498" t="str">
        <f>P8</f>
        <v>F</v>
      </c>
      <c r="AF15" s="1498"/>
      <c r="AG15" s="1498"/>
      <c r="AH15" s="1499"/>
      <c r="AI15" s="1497" t="str">
        <f>AB8</f>
        <v>I</v>
      </c>
      <c r="AJ15" s="1498"/>
      <c r="AK15" s="1498"/>
      <c r="AL15" s="1499"/>
    </row>
    <row r="16" spans="1:256" ht="21" customHeight="1">
      <c r="A16" s="558" t="s">
        <v>19</v>
      </c>
      <c r="B16" s="558"/>
      <c r="C16" s="558"/>
      <c r="D16" s="1535">
        <v>0.88541666666666696</v>
      </c>
      <c r="E16" s="1534"/>
      <c r="F16" s="1534"/>
      <c r="G16" s="1567"/>
      <c r="H16" s="1536" t="str">
        <f>T6</f>
        <v>B</v>
      </c>
      <c r="I16" s="1537"/>
      <c r="J16" s="1537"/>
      <c r="K16" s="1537"/>
      <c r="L16" s="250"/>
      <c r="M16" s="251" t="s">
        <v>16</v>
      </c>
      <c r="N16" s="252"/>
      <c r="O16" s="1537" t="str">
        <f>X6</f>
        <v>C</v>
      </c>
      <c r="P16" s="1537"/>
      <c r="Q16" s="1537"/>
      <c r="R16" s="1538"/>
      <c r="S16" s="1536" t="str">
        <f>P6</f>
        <v>A</v>
      </c>
      <c r="T16" s="1537"/>
      <c r="U16" s="1537"/>
      <c r="V16" s="1538"/>
      <c r="W16" s="1540"/>
      <c r="X16" s="1528" t="str">
        <f>T8</f>
        <v>G</v>
      </c>
      <c r="Y16" s="1526"/>
      <c r="Z16" s="1526"/>
      <c r="AA16" s="1526"/>
      <c r="AB16" s="256"/>
      <c r="AC16" s="257" t="s">
        <v>16</v>
      </c>
      <c r="AD16" s="258"/>
      <c r="AE16" s="1526" t="str">
        <f>X8</f>
        <v>H</v>
      </c>
      <c r="AF16" s="1526"/>
      <c r="AG16" s="1526"/>
      <c r="AH16" s="1527"/>
      <c r="AI16" s="1528" t="str">
        <f>P8</f>
        <v>F</v>
      </c>
      <c r="AJ16" s="1526"/>
      <c r="AK16" s="1526"/>
      <c r="AL16" s="1527"/>
    </row>
    <row r="17" spans="1:38" ht="21" customHeight="1">
      <c r="A17" s="558" t="s">
        <v>20</v>
      </c>
      <c r="B17" s="558"/>
      <c r="C17" s="558"/>
      <c r="D17" s="1535">
        <v>0.89583333333333404</v>
      </c>
      <c r="E17" s="1534"/>
      <c r="F17" s="1534"/>
      <c r="G17" s="1567"/>
      <c r="H17" s="1536" t="str">
        <f>AB6</f>
        <v>D</v>
      </c>
      <c r="I17" s="1537"/>
      <c r="J17" s="1537"/>
      <c r="K17" s="1537"/>
      <c r="L17" s="250"/>
      <c r="M17" s="251" t="s">
        <v>16</v>
      </c>
      <c r="N17" s="252"/>
      <c r="O17" s="1537" t="str">
        <f>AF6</f>
        <v>E</v>
      </c>
      <c r="P17" s="1537"/>
      <c r="Q17" s="1537"/>
      <c r="R17" s="1538"/>
      <c r="S17" s="1536" t="str">
        <f>X6</f>
        <v>C</v>
      </c>
      <c r="T17" s="1537"/>
      <c r="U17" s="1537"/>
      <c r="V17" s="1538"/>
      <c r="W17" s="1540"/>
      <c r="X17" s="1528" t="str">
        <f>AB8</f>
        <v>I</v>
      </c>
      <c r="Y17" s="1526"/>
      <c r="Z17" s="1526"/>
      <c r="AA17" s="1526"/>
      <c r="AB17" s="256"/>
      <c r="AC17" s="257" t="s">
        <v>16</v>
      </c>
      <c r="AD17" s="258"/>
      <c r="AE17" s="1526" t="str">
        <f>AF8</f>
        <v>J</v>
      </c>
      <c r="AF17" s="1526"/>
      <c r="AG17" s="1526"/>
      <c r="AH17" s="1527"/>
      <c r="AI17" s="1528" t="str">
        <f>X8</f>
        <v>H</v>
      </c>
      <c r="AJ17" s="1526"/>
      <c r="AK17" s="1526"/>
      <c r="AL17" s="1527"/>
    </row>
    <row r="18" spans="1:38" ht="21" customHeight="1">
      <c r="A18" s="558" t="s">
        <v>21</v>
      </c>
      <c r="B18" s="558"/>
      <c r="C18" s="558"/>
      <c r="D18" s="1535">
        <v>0.90625</v>
      </c>
      <c r="E18" s="1534"/>
      <c r="F18" s="1534"/>
      <c r="G18" s="1567"/>
      <c r="H18" s="1536" t="str">
        <f>P6</f>
        <v>A</v>
      </c>
      <c r="I18" s="1537"/>
      <c r="J18" s="1537"/>
      <c r="K18" s="1537"/>
      <c r="L18" s="247"/>
      <c r="M18" s="248" t="s">
        <v>16</v>
      </c>
      <c r="N18" s="249"/>
      <c r="O18" s="1537" t="str">
        <f>X6</f>
        <v>C</v>
      </c>
      <c r="P18" s="1537"/>
      <c r="Q18" s="1537"/>
      <c r="R18" s="1538"/>
      <c r="S18" s="1536" t="str">
        <f>AF6</f>
        <v>E</v>
      </c>
      <c r="T18" s="1537"/>
      <c r="U18" s="1537"/>
      <c r="V18" s="1538"/>
      <c r="W18" s="1540"/>
      <c r="X18" s="1528" t="str">
        <f>P8</f>
        <v>F</v>
      </c>
      <c r="Y18" s="1526"/>
      <c r="Z18" s="1526"/>
      <c r="AA18" s="1526"/>
      <c r="AB18" s="253"/>
      <c r="AC18" s="254" t="s">
        <v>16</v>
      </c>
      <c r="AD18" s="255"/>
      <c r="AE18" s="1526" t="str">
        <f>X8</f>
        <v>H</v>
      </c>
      <c r="AF18" s="1526"/>
      <c r="AG18" s="1526"/>
      <c r="AH18" s="1527"/>
      <c r="AI18" s="1528" t="str">
        <f>AF8</f>
        <v>J</v>
      </c>
      <c r="AJ18" s="1526"/>
      <c r="AK18" s="1526"/>
      <c r="AL18" s="1527"/>
    </row>
    <row r="19" spans="1:38" ht="21" customHeight="1">
      <c r="A19" s="558" t="s">
        <v>165</v>
      </c>
      <c r="B19" s="558"/>
      <c r="C19" s="558"/>
      <c r="D19" s="1535">
        <v>0.91666666666666696</v>
      </c>
      <c r="E19" s="1534"/>
      <c r="F19" s="1534"/>
      <c r="G19" s="1567"/>
      <c r="H19" s="1536" t="str">
        <f>T6</f>
        <v>B</v>
      </c>
      <c r="I19" s="1537"/>
      <c r="J19" s="1537"/>
      <c r="K19" s="1537"/>
      <c r="L19" s="250"/>
      <c r="M19" s="251" t="s">
        <v>16</v>
      </c>
      <c r="N19" s="252"/>
      <c r="O19" s="1537" t="str">
        <f>AB6</f>
        <v>D</v>
      </c>
      <c r="P19" s="1537"/>
      <c r="Q19" s="1537"/>
      <c r="R19" s="1538"/>
      <c r="S19" s="1536" t="str">
        <f>P6</f>
        <v>A</v>
      </c>
      <c r="T19" s="1537"/>
      <c r="U19" s="1537"/>
      <c r="V19" s="1538"/>
      <c r="W19" s="1540"/>
      <c r="X19" s="1528" t="str">
        <f>T8</f>
        <v>G</v>
      </c>
      <c r="Y19" s="1526"/>
      <c r="Z19" s="1526"/>
      <c r="AA19" s="1526"/>
      <c r="AB19" s="256"/>
      <c r="AC19" s="257" t="s">
        <v>16</v>
      </c>
      <c r="AD19" s="258"/>
      <c r="AE19" s="1526" t="str">
        <f>AB8</f>
        <v>I</v>
      </c>
      <c r="AF19" s="1526"/>
      <c r="AG19" s="1526"/>
      <c r="AH19" s="1527"/>
      <c r="AI19" s="1528" t="str">
        <f>P8</f>
        <v>F</v>
      </c>
      <c r="AJ19" s="1526"/>
      <c r="AK19" s="1526"/>
      <c r="AL19" s="1527"/>
    </row>
    <row r="20" spans="1:38" ht="21" customHeight="1">
      <c r="A20" s="558" t="s">
        <v>166</v>
      </c>
      <c r="B20" s="558"/>
      <c r="C20" s="558"/>
      <c r="D20" s="1535">
        <v>0.92708333333333404</v>
      </c>
      <c r="E20" s="1534"/>
      <c r="F20" s="1534"/>
      <c r="G20" s="1567"/>
      <c r="H20" s="1536" t="str">
        <f>X6</f>
        <v>C</v>
      </c>
      <c r="I20" s="1537"/>
      <c r="J20" s="1537"/>
      <c r="K20" s="1537"/>
      <c r="L20" s="250"/>
      <c r="M20" s="251" t="s">
        <v>16</v>
      </c>
      <c r="N20" s="252"/>
      <c r="O20" s="1537" t="str">
        <f>AF6</f>
        <v>E</v>
      </c>
      <c r="P20" s="1537"/>
      <c r="Q20" s="1537"/>
      <c r="R20" s="1538"/>
      <c r="S20" s="1536" t="str">
        <f>T6</f>
        <v>B</v>
      </c>
      <c r="T20" s="1537"/>
      <c r="U20" s="1537"/>
      <c r="V20" s="1538"/>
      <c r="W20" s="1540"/>
      <c r="X20" s="1528" t="str">
        <f>X8</f>
        <v>H</v>
      </c>
      <c r="Y20" s="1526"/>
      <c r="Z20" s="1526"/>
      <c r="AA20" s="1526"/>
      <c r="AB20" s="256"/>
      <c r="AC20" s="257" t="s">
        <v>16</v>
      </c>
      <c r="AD20" s="258"/>
      <c r="AE20" s="1526" t="str">
        <f>AF8</f>
        <v>J</v>
      </c>
      <c r="AF20" s="1526"/>
      <c r="AG20" s="1526"/>
      <c r="AH20" s="1527"/>
      <c r="AI20" s="1528" t="str">
        <f>T8</f>
        <v>G</v>
      </c>
      <c r="AJ20" s="1526"/>
      <c r="AK20" s="1526"/>
      <c r="AL20" s="1527"/>
    </row>
    <row r="21" spans="1:38" ht="21" customHeight="1">
      <c r="A21" s="558" t="s">
        <v>167</v>
      </c>
      <c r="B21" s="558"/>
      <c r="C21" s="558"/>
      <c r="D21" s="1535">
        <v>0.937500000000001</v>
      </c>
      <c r="E21" s="1534"/>
      <c r="F21" s="1534"/>
      <c r="G21" s="1567"/>
      <c r="H21" s="1536" t="str">
        <f>P6</f>
        <v>A</v>
      </c>
      <c r="I21" s="1537"/>
      <c r="J21" s="1537"/>
      <c r="K21" s="1537"/>
      <c r="L21" s="247"/>
      <c r="M21" s="248" t="s">
        <v>16</v>
      </c>
      <c r="N21" s="249"/>
      <c r="O21" s="1537" t="str">
        <f>AB6</f>
        <v>D</v>
      </c>
      <c r="P21" s="1537"/>
      <c r="Q21" s="1537"/>
      <c r="R21" s="1538"/>
      <c r="S21" s="1536" t="str">
        <f>X6</f>
        <v>C</v>
      </c>
      <c r="T21" s="1537"/>
      <c r="U21" s="1537"/>
      <c r="V21" s="1538"/>
      <c r="W21" s="1540"/>
      <c r="X21" s="1528" t="str">
        <f>P8</f>
        <v>F</v>
      </c>
      <c r="Y21" s="1526"/>
      <c r="Z21" s="1526"/>
      <c r="AA21" s="1526"/>
      <c r="AB21" s="253"/>
      <c r="AC21" s="254" t="s">
        <v>16</v>
      </c>
      <c r="AD21" s="255"/>
      <c r="AE21" s="1526" t="str">
        <f>AB8</f>
        <v>I</v>
      </c>
      <c r="AF21" s="1526"/>
      <c r="AG21" s="1526"/>
      <c r="AH21" s="1527"/>
      <c r="AI21" s="1528" t="str">
        <f>X8</f>
        <v>H</v>
      </c>
      <c r="AJ21" s="1526"/>
      <c r="AK21" s="1526"/>
      <c r="AL21" s="1527"/>
    </row>
    <row r="22" spans="1:38" ht="21" customHeight="1">
      <c r="A22" s="558" t="s">
        <v>168</v>
      </c>
      <c r="B22" s="558"/>
      <c r="C22" s="558"/>
      <c r="D22" s="1535">
        <v>0.94791666666666696</v>
      </c>
      <c r="E22" s="1534"/>
      <c r="F22" s="1534"/>
      <c r="G22" s="1485"/>
      <c r="H22" s="1536" t="str">
        <f>T6</f>
        <v>B</v>
      </c>
      <c r="I22" s="1537"/>
      <c r="J22" s="1537"/>
      <c r="K22" s="1537"/>
      <c r="L22" s="247"/>
      <c r="M22" s="248" t="s">
        <v>16</v>
      </c>
      <c r="N22" s="249"/>
      <c r="O22" s="1537" t="str">
        <f>AF6</f>
        <v>E</v>
      </c>
      <c r="P22" s="1537"/>
      <c r="Q22" s="1537"/>
      <c r="R22" s="1538"/>
      <c r="S22" s="1536" t="str">
        <f>AB6</f>
        <v>D</v>
      </c>
      <c r="T22" s="1537"/>
      <c r="U22" s="1537"/>
      <c r="V22" s="1538"/>
      <c r="W22" s="1541"/>
      <c r="X22" s="1528" t="str">
        <f>T8</f>
        <v>G</v>
      </c>
      <c r="Y22" s="1526"/>
      <c r="Z22" s="1526"/>
      <c r="AA22" s="1526"/>
      <c r="AB22" s="253"/>
      <c r="AC22" s="254" t="s">
        <v>16</v>
      </c>
      <c r="AD22" s="255"/>
      <c r="AE22" s="1526" t="str">
        <f>AF8</f>
        <v>J</v>
      </c>
      <c r="AF22" s="1526"/>
      <c r="AG22" s="1526"/>
      <c r="AH22" s="1527"/>
      <c r="AI22" s="1528" t="str">
        <f>AB8</f>
        <v>I</v>
      </c>
      <c r="AJ22" s="1526"/>
      <c r="AK22" s="1526"/>
      <c r="AL22" s="1527"/>
    </row>
    <row r="23" spans="1:38" ht="21" customHeight="1">
      <c r="A23" s="169"/>
      <c r="B23" s="169"/>
      <c r="C23" s="169"/>
      <c r="D23" s="169"/>
      <c r="E23" s="168"/>
      <c r="F23" s="168"/>
      <c r="G23" s="168"/>
      <c r="H23" s="1"/>
      <c r="I23" s="1"/>
      <c r="J23" s="1"/>
      <c r="K23" s="238"/>
      <c r="L23" s="238"/>
      <c r="M23" s="238"/>
      <c r="N23" s="238"/>
      <c r="O23" s="1"/>
      <c r="P23" s="1"/>
      <c r="Q23" s="1"/>
      <c r="R23" s="1"/>
      <c r="S23" s="1"/>
      <c r="T23" s="239"/>
      <c r="U23" s="239"/>
      <c r="V23" s="239"/>
      <c r="W23" s="238"/>
      <c r="X23" s="238"/>
      <c r="Y23" s="238"/>
      <c r="Z23" s="168"/>
      <c r="AA23" s="168"/>
      <c r="AB23" s="168"/>
    </row>
    <row r="24" spans="1:38" ht="21" customHeight="1">
      <c r="A24" s="1542" t="s">
        <v>163</v>
      </c>
      <c r="B24" s="1542"/>
      <c r="C24" s="1542"/>
      <c r="D24" s="1542"/>
      <c r="E24" s="1542"/>
      <c r="F24" s="4"/>
      <c r="G24" s="236"/>
      <c r="H24" s="236"/>
      <c r="I24" s="236"/>
      <c r="J24" s="236"/>
      <c r="K24" s="4"/>
      <c r="L24" s="4"/>
      <c r="M24" s="4"/>
      <c r="N24" s="4"/>
      <c r="O24" s="236"/>
      <c r="P24" s="4"/>
      <c r="Q24" s="4"/>
      <c r="R24" s="4"/>
    </row>
    <row r="25" spans="1:38" ht="21" customHeight="1">
      <c r="A25" s="1491"/>
      <c r="B25" s="1492"/>
      <c r="C25" s="1492"/>
      <c r="D25" s="1492"/>
      <c r="E25" s="1493"/>
      <c r="F25" s="1532" t="str">
        <f>P6</f>
        <v>A</v>
      </c>
      <c r="G25" s="1532"/>
      <c r="H25" s="1532"/>
      <c r="I25" s="1532" t="str">
        <f>T6</f>
        <v>B</v>
      </c>
      <c r="J25" s="1532"/>
      <c r="K25" s="1532"/>
      <c r="L25" s="1532" t="str">
        <f>X6</f>
        <v>C</v>
      </c>
      <c r="M25" s="1532"/>
      <c r="N25" s="1532"/>
      <c r="O25" s="1186" t="str">
        <f>AB6</f>
        <v>D</v>
      </c>
      <c r="P25" s="1187"/>
      <c r="Q25" s="1188"/>
      <c r="R25" s="1186" t="str">
        <f>AF6</f>
        <v>E</v>
      </c>
      <c r="S25" s="1187"/>
      <c r="T25" s="1188"/>
      <c r="U25" s="1500" t="s">
        <v>22</v>
      </c>
      <c r="V25" s="1500"/>
      <c r="W25" s="1500"/>
      <c r="X25" s="1500" t="s">
        <v>23</v>
      </c>
      <c r="Y25" s="1500"/>
      <c r="Z25" s="1500"/>
      <c r="AA25" s="1500" t="s">
        <v>24</v>
      </c>
      <c r="AB25" s="1500"/>
      <c r="AC25" s="1500"/>
      <c r="AD25" s="1500" t="s">
        <v>25</v>
      </c>
      <c r="AE25" s="1500"/>
      <c r="AF25" s="1500"/>
      <c r="AG25" s="1510" t="s">
        <v>26</v>
      </c>
      <c r="AH25" s="1511"/>
      <c r="AI25" s="1512"/>
    </row>
    <row r="26" spans="1:38" ht="21" customHeight="1">
      <c r="A26" s="1186" t="str">
        <f>P6</f>
        <v>A</v>
      </c>
      <c r="B26" s="1187"/>
      <c r="C26" s="1187"/>
      <c r="D26" s="1187"/>
      <c r="E26" s="1188"/>
      <c r="F26" s="1501"/>
      <c r="G26" s="1502"/>
      <c r="H26" s="1503"/>
      <c r="I26" s="1507"/>
      <c r="J26" s="1508"/>
      <c r="K26" s="1509"/>
      <c r="L26" s="1507"/>
      <c r="M26" s="1508"/>
      <c r="N26" s="1509"/>
      <c r="O26" s="1507"/>
      <c r="P26" s="1508"/>
      <c r="Q26" s="1509"/>
      <c r="R26" s="1543"/>
      <c r="S26" s="1515"/>
      <c r="T26" s="1516"/>
      <c r="U26" s="1543">
        <f>COUNTIF(F26:T27,"○")*3+COUNTIF(F26:Q27,"△")</f>
        <v>0</v>
      </c>
      <c r="V26" s="1515"/>
      <c r="W26" s="1516"/>
      <c r="X26" s="1514">
        <f>I27+L27+O27+R27</f>
        <v>0</v>
      </c>
      <c r="Y26" s="1515"/>
      <c r="Z26" s="1516"/>
      <c r="AA26" s="1514">
        <f>K27+N27+Q27+T27</f>
        <v>0</v>
      </c>
      <c r="AB26" s="1515"/>
      <c r="AC26" s="1516"/>
      <c r="AD26" s="1520">
        <f>X26-AA26</f>
        <v>0</v>
      </c>
      <c r="AE26" s="1521"/>
      <c r="AF26" s="1522"/>
      <c r="AG26" s="1510">
        <f>RANK(U26,U26:W35,0)</f>
        <v>1</v>
      </c>
      <c r="AH26" s="1511"/>
      <c r="AI26" s="1512"/>
    </row>
    <row r="27" spans="1:38" ht="21" customHeight="1">
      <c r="A27" s="1186"/>
      <c r="B27" s="1187"/>
      <c r="C27" s="1187"/>
      <c r="D27" s="1187"/>
      <c r="E27" s="1188"/>
      <c r="F27" s="1504"/>
      <c r="G27" s="1505"/>
      <c r="H27" s="1506"/>
      <c r="I27" s="272">
        <f>L13</f>
        <v>0</v>
      </c>
      <c r="J27" s="273" t="s">
        <v>164</v>
      </c>
      <c r="K27" s="274">
        <f>N13</f>
        <v>0</v>
      </c>
      <c r="L27" s="272">
        <f>L18</f>
        <v>0</v>
      </c>
      <c r="M27" s="273" t="s">
        <v>164</v>
      </c>
      <c r="N27" s="274">
        <f>N18</f>
        <v>0</v>
      </c>
      <c r="O27" s="275">
        <f>L21</f>
        <v>0</v>
      </c>
      <c r="P27" s="276" t="s">
        <v>164</v>
      </c>
      <c r="Q27" s="277">
        <f>N21</f>
        <v>0</v>
      </c>
      <c r="R27" s="275">
        <f>N15</f>
        <v>0</v>
      </c>
      <c r="S27" s="278" t="s">
        <v>164</v>
      </c>
      <c r="T27" s="277">
        <f>L15</f>
        <v>0</v>
      </c>
      <c r="U27" s="1517"/>
      <c r="V27" s="1518"/>
      <c r="W27" s="1519"/>
      <c r="X27" s="1517"/>
      <c r="Y27" s="1518"/>
      <c r="Z27" s="1519"/>
      <c r="AA27" s="1517"/>
      <c r="AB27" s="1518"/>
      <c r="AC27" s="1519"/>
      <c r="AD27" s="1523"/>
      <c r="AE27" s="1524"/>
      <c r="AF27" s="1525"/>
      <c r="AG27" s="1510"/>
      <c r="AH27" s="1511"/>
      <c r="AI27" s="1512"/>
    </row>
    <row r="28" spans="1:38" ht="21" customHeight="1">
      <c r="A28" s="1186" t="str">
        <f>T6</f>
        <v>B</v>
      </c>
      <c r="B28" s="1187"/>
      <c r="C28" s="1187"/>
      <c r="D28" s="1187"/>
      <c r="E28" s="1188"/>
      <c r="F28" s="1543"/>
      <c r="G28" s="1515"/>
      <c r="H28" s="1516"/>
      <c r="I28" s="1501"/>
      <c r="J28" s="1502"/>
      <c r="K28" s="1503"/>
      <c r="L28" s="1507"/>
      <c r="M28" s="1508"/>
      <c r="N28" s="1509"/>
      <c r="O28" s="1507"/>
      <c r="P28" s="1508"/>
      <c r="Q28" s="1509"/>
      <c r="R28" s="1507"/>
      <c r="S28" s="1508"/>
      <c r="T28" s="1509"/>
      <c r="U28" s="1543">
        <f t="shared" ref="U28" si="0">COUNTIF(F28:T29,"○")*3+COUNTIF(F28:Q29,"△")</f>
        <v>0</v>
      </c>
      <c r="V28" s="1515"/>
      <c r="W28" s="1516"/>
      <c r="X28" s="1514">
        <f>F29+L29+O29+R29</f>
        <v>0</v>
      </c>
      <c r="Y28" s="1515"/>
      <c r="Z28" s="1516"/>
      <c r="AA28" s="1514">
        <f>H29+N29+Q29+T29</f>
        <v>0</v>
      </c>
      <c r="AB28" s="1515"/>
      <c r="AC28" s="1516"/>
      <c r="AD28" s="1520">
        <f>X28-AA28</f>
        <v>0</v>
      </c>
      <c r="AE28" s="1521"/>
      <c r="AF28" s="1522"/>
      <c r="AG28" s="1510">
        <f>RANK(U28,U26:W35,0)</f>
        <v>1</v>
      </c>
      <c r="AH28" s="1511"/>
      <c r="AI28" s="1512"/>
    </row>
    <row r="29" spans="1:38" ht="21" customHeight="1">
      <c r="A29" s="1186"/>
      <c r="B29" s="1187"/>
      <c r="C29" s="1187"/>
      <c r="D29" s="1187"/>
      <c r="E29" s="1188"/>
      <c r="F29" s="275">
        <f>N13</f>
        <v>0</v>
      </c>
      <c r="G29" s="276" t="s">
        <v>164</v>
      </c>
      <c r="H29" s="277">
        <f>L13</f>
        <v>0</v>
      </c>
      <c r="I29" s="1504"/>
      <c r="J29" s="1505"/>
      <c r="K29" s="1506"/>
      <c r="L29" s="272">
        <f>L16</f>
        <v>0</v>
      </c>
      <c r="M29" s="273" t="s">
        <v>164</v>
      </c>
      <c r="N29" s="274">
        <f>N16</f>
        <v>0</v>
      </c>
      <c r="O29" s="275">
        <f>L19</f>
        <v>0</v>
      </c>
      <c r="P29" s="276" t="s">
        <v>164</v>
      </c>
      <c r="Q29" s="277">
        <f>N19</f>
        <v>0</v>
      </c>
      <c r="R29" s="279">
        <f>L22</f>
        <v>0</v>
      </c>
      <c r="S29" s="279" t="s">
        <v>164</v>
      </c>
      <c r="T29" s="279">
        <f>N22</f>
        <v>0</v>
      </c>
      <c r="U29" s="1517"/>
      <c r="V29" s="1518"/>
      <c r="W29" s="1519"/>
      <c r="X29" s="1517"/>
      <c r="Y29" s="1518"/>
      <c r="Z29" s="1519"/>
      <c r="AA29" s="1517"/>
      <c r="AB29" s="1518"/>
      <c r="AC29" s="1519"/>
      <c r="AD29" s="1523"/>
      <c r="AE29" s="1524"/>
      <c r="AF29" s="1525"/>
      <c r="AG29" s="1510"/>
      <c r="AH29" s="1511"/>
      <c r="AI29" s="1512"/>
    </row>
    <row r="30" spans="1:38" ht="21" customHeight="1">
      <c r="A30" s="1186" t="str">
        <f>X6</f>
        <v>C</v>
      </c>
      <c r="B30" s="1187"/>
      <c r="C30" s="1187"/>
      <c r="D30" s="1187"/>
      <c r="E30" s="1188"/>
      <c r="F30" s="1507"/>
      <c r="G30" s="1508"/>
      <c r="H30" s="1509"/>
      <c r="I30" s="1507"/>
      <c r="J30" s="1508"/>
      <c r="K30" s="1509"/>
      <c r="L30" s="1501"/>
      <c r="M30" s="1502"/>
      <c r="N30" s="1503"/>
      <c r="O30" s="1507"/>
      <c r="P30" s="1508"/>
      <c r="Q30" s="1509"/>
      <c r="R30" s="1543"/>
      <c r="S30" s="1515"/>
      <c r="T30" s="1516"/>
      <c r="U30" s="1543">
        <f t="shared" ref="U30" si="1">COUNTIF(F30:T31,"○")*3+COUNTIF(F30:Q31,"△")</f>
        <v>0</v>
      </c>
      <c r="V30" s="1515"/>
      <c r="W30" s="1516"/>
      <c r="X30" s="1514">
        <f>F31+I31+O31+R31</f>
        <v>0</v>
      </c>
      <c r="Y30" s="1515"/>
      <c r="Z30" s="1516"/>
      <c r="AA30" s="1514">
        <f>H31+K31+Q31+T31</f>
        <v>0</v>
      </c>
      <c r="AB30" s="1515"/>
      <c r="AC30" s="1516"/>
      <c r="AD30" s="1520">
        <f>X30-AA30</f>
        <v>0</v>
      </c>
      <c r="AE30" s="1521"/>
      <c r="AF30" s="1522"/>
      <c r="AG30" s="1510">
        <f>RANK(U30,U26:W35,0)</f>
        <v>1</v>
      </c>
      <c r="AH30" s="1511"/>
      <c r="AI30" s="1512"/>
    </row>
    <row r="31" spans="1:38" ht="21" customHeight="1">
      <c r="A31" s="1186"/>
      <c r="B31" s="1187"/>
      <c r="C31" s="1187"/>
      <c r="D31" s="1187"/>
      <c r="E31" s="1188"/>
      <c r="F31" s="280">
        <f>N18</f>
        <v>0</v>
      </c>
      <c r="G31" s="281" t="s">
        <v>164</v>
      </c>
      <c r="H31" s="282">
        <f>L18</f>
        <v>0</v>
      </c>
      <c r="I31" s="280">
        <f>N16</f>
        <v>0</v>
      </c>
      <c r="J31" s="281" t="s">
        <v>164</v>
      </c>
      <c r="K31" s="282">
        <f>L16</f>
        <v>0</v>
      </c>
      <c r="L31" s="1504"/>
      <c r="M31" s="1505"/>
      <c r="N31" s="1506"/>
      <c r="O31" s="279">
        <f>L14</f>
        <v>0</v>
      </c>
      <c r="P31" s="273" t="s">
        <v>164</v>
      </c>
      <c r="Q31" s="279">
        <f>N14</f>
        <v>0</v>
      </c>
      <c r="R31" s="275">
        <f>L20</f>
        <v>0</v>
      </c>
      <c r="S31" s="278" t="s">
        <v>164</v>
      </c>
      <c r="T31" s="277">
        <f>N20</f>
        <v>0</v>
      </c>
      <c r="U31" s="1517"/>
      <c r="V31" s="1518"/>
      <c r="W31" s="1519"/>
      <c r="X31" s="1517"/>
      <c r="Y31" s="1518"/>
      <c r="Z31" s="1519"/>
      <c r="AA31" s="1517"/>
      <c r="AB31" s="1518"/>
      <c r="AC31" s="1519"/>
      <c r="AD31" s="1523"/>
      <c r="AE31" s="1524"/>
      <c r="AF31" s="1525"/>
      <c r="AG31" s="1510"/>
      <c r="AH31" s="1511"/>
      <c r="AI31" s="1512"/>
    </row>
    <row r="32" spans="1:38" ht="21" customHeight="1">
      <c r="A32" s="1186" t="str">
        <f>AB6</f>
        <v>D</v>
      </c>
      <c r="B32" s="1187"/>
      <c r="C32" s="1187"/>
      <c r="D32" s="1187"/>
      <c r="E32" s="1188"/>
      <c r="F32" s="1507"/>
      <c r="G32" s="1508"/>
      <c r="H32" s="1509"/>
      <c r="I32" s="1507"/>
      <c r="J32" s="1508"/>
      <c r="K32" s="1509"/>
      <c r="L32" s="1507"/>
      <c r="M32" s="1508"/>
      <c r="N32" s="1509"/>
      <c r="O32" s="1501"/>
      <c r="P32" s="1502"/>
      <c r="Q32" s="1503"/>
      <c r="R32" s="1507"/>
      <c r="S32" s="1508"/>
      <c r="T32" s="1509"/>
      <c r="U32" s="1543">
        <f t="shared" ref="U32" si="2">COUNTIF(F32:T33,"○")*3+COUNTIF(F32:Q33,"△")</f>
        <v>0</v>
      </c>
      <c r="V32" s="1515"/>
      <c r="W32" s="1516"/>
      <c r="X32" s="1514">
        <f>F33+I33+L33+R33</f>
        <v>0</v>
      </c>
      <c r="Y32" s="1515"/>
      <c r="Z32" s="1516"/>
      <c r="AA32" s="1514">
        <f>H33+K33+N33+T33</f>
        <v>0</v>
      </c>
      <c r="AB32" s="1515"/>
      <c r="AC32" s="1516"/>
      <c r="AD32" s="1520">
        <f>X32-AA32</f>
        <v>0</v>
      </c>
      <c r="AE32" s="1521"/>
      <c r="AF32" s="1522"/>
      <c r="AG32" s="1510">
        <f>RANK(U32,U26:W35,0)</f>
        <v>1</v>
      </c>
      <c r="AH32" s="1511"/>
      <c r="AI32" s="1512"/>
    </row>
    <row r="33" spans="1:35" ht="21" customHeight="1">
      <c r="A33" s="1186"/>
      <c r="B33" s="1187"/>
      <c r="C33" s="1187"/>
      <c r="D33" s="1187"/>
      <c r="E33" s="1188"/>
      <c r="F33" s="272">
        <f>N21</f>
        <v>0</v>
      </c>
      <c r="G33" s="273" t="s">
        <v>164</v>
      </c>
      <c r="H33" s="274">
        <f>L21</f>
        <v>0</v>
      </c>
      <c r="I33" s="272">
        <f>N19</f>
        <v>0</v>
      </c>
      <c r="J33" s="273" t="s">
        <v>164</v>
      </c>
      <c r="K33" s="274">
        <f>L19</f>
        <v>0</v>
      </c>
      <c r="L33" s="272">
        <f>N14</f>
        <v>0</v>
      </c>
      <c r="M33" s="273" t="s">
        <v>164</v>
      </c>
      <c r="N33" s="274">
        <f>L14</f>
        <v>0</v>
      </c>
      <c r="O33" s="1504"/>
      <c r="P33" s="1505"/>
      <c r="Q33" s="1506"/>
      <c r="R33" s="279">
        <f>L17</f>
        <v>0</v>
      </c>
      <c r="S33" s="273" t="s">
        <v>164</v>
      </c>
      <c r="T33" s="279">
        <f>N17</f>
        <v>0</v>
      </c>
      <c r="U33" s="1517"/>
      <c r="V33" s="1518"/>
      <c r="W33" s="1519"/>
      <c r="X33" s="1517"/>
      <c r="Y33" s="1518"/>
      <c r="Z33" s="1519"/>
      <c r="AA33" s="1517"/>
      <c r="AB33" s="1518"/>
      <c r="AC33" s="1519"/>
      <c r="AD33" s="1523"/>
      <c r="AE33" s="1524"/>
      <c r="AF33" s="1525"/>
      <c r="AG33" s="1510"/>
      <c r="AH33" s="1511"/>
      <c r="AI33" s="1512"/>
    </row>
    <row r="34" spans="1:35" ht="21" customHeight="1">
      <c r="A34" s="1186" t="str">
        <f>AF6</f>
        <v>E</v>
      </c>
      <c r="B34" s="1187"/>
      <c r="C34" s="1187"/>
      <c r="D34" s="1187"/>
      <c r="E34" s="1188"/>
      <c r="F34" s="1507"/>
      <c r="G34" s="1508"/>
      <c r="H34" s="1509"/>
      <c r="I34" s="1507"/>
      <c r="J34" s="1508"/>
      <c r="K34" s="1509"/>
      <c r="L34" s="1507"/>
      <c r="M34" s="1508"/>
      <c r="N34" s="1509"/>
      <c r="O34" s="1507"/>
      <c r="P34" s="1508"/>
      <c r="Q34" s="1509"/>
      <c r="R34" s="1501"/>
      <c r="S34" s="1502"/>
      <c r="T34" s="1503"/>
      <c r="U34" s="1543">
        <f t="shared" ref="U34" si="3">COUNTIF(F34:T35,"○")*3+COUNTIF(F34:Q35,"△")</f>
        <v>0</v>
      </c>
      <c r="V34" s="1515"/>
      <c r="W34" s="1516"/>
      <c r="X34" s="1514">
        <f>F35+I35+L35+O35</f>
        <v>0</v>
      </c>
      <c r="Y34" s="1515"/>
      <c r="Z34" s="1516"/>
      <c r="AA34" s="1514">
        <f>H35+K35+N35+Q35</f>
        <v>0</v>
      </c>
      <c r="AB34" s="1515"/>
      <c r="AC34" s="1516"/>
      <c r="AD34" s="1520">
        <f>X34-AA34</f>
        <v>0</v>
      </c>
      <c r="AE34" s="1521"/>
      <c r="AF34" s="1522"/>
      <c r="AG34" s="1510">
        <f>RANK(U34,U26:W35,0)</f>
        <v>1</v>
      </c>
      <c r="AH34" s="1511"/>
      <c r="AI34" s="1512"/>
    </row>
    <row r="35" spans="1:35" ht="21" customHeight="1">
      <c r="A35" s="1186"/>
      <c r="B35" s="1187"/>
      <c r="C35" s="1187"/>
      <c r="D35" s="1187"/>
      <c r="E35" s="1188"/>
      <c r="F35" s="272">
        <f>L15</f>
        <v>0</v>
      </c>
      <c r="G35" s="273" t="s">
        <v>164</v>
      </c>
      <c r="H35" s="274">
        <f>N15</f>
        <v>0</v>
      </c>
      <c r="I35" s="272">
        <f>N22</f>
        <v>0</v>
      </c>
      <c r="J35" s="273" t="s">
        <v>164</v>
      </c>
      <c r="K35" s="274">
        <f>L22</f>
        <v>0</v>
      </c>
      <c r="L35" s="272">
        <f>N20</f>
        <v>0</v>
      </c>
      <c r="M35" s="273" t="s">
        <v>164</v>
      </c>
      <c r="N35" s="274">
        <f>L20</f>
        <v>0</v>
      </c>
      <c r="O35" s="283">
        <f>N17</f>
        <v>0</v>
      </c>
      <c r="P35" s="285" t="s">
        <v>164</v>
      </c>
      <c r="Q35" s="284">
        <f>L17</f>
        <v>0</v>
      </c>
      <c r="R35" s="1504"/>
      <c r="S35" s="1505"/>
      <c r="T35" s="1506"/>
      <c r="U35" s="1517"/>
      <c r="V35" s="1518"/>
      <c r="W35" s="1519"/>
      <c r="X35" s="1517"/>
      <c r="Y35" s="1518"/>
      <c r="Z35" s="1519"/>
      <c r="AA35" s="1517"/>
      <c r="AB35" s="1518"/>
      <c r="AC35" s="1519"/>
      <c r="AD35" s="1523"/>
      <c r="AE35" s="1524"/>
      <c r="AF35" s="1525"/>
      <c r="AG35" s="1510"/>
      <c r="AH35" s="1511"/>
      <c r="AI35" s="1512"/>
    </row>
    <row r="36" spans="1:35" ht="21" customHeight="1">
      <c r="E36" s="4"/>
      <c r="F36" s="4"/>
      <c r="G36" s="240"/>
      <c r="H36" s="4"/>
      <c r="I36" s="4"/>
      <c r="J36" s="4"/>
      <c r="K36" s="236"/>
      <c r="L36" s="236"/>
      <c r="M36" s="236"/>
      <c r="N36" s="236"/>
      <c r="O36" s="236"/>
      <c r="P36" s="236"/>
      <c r="Q36" s="236"/>
      <c r="R36" s="4"/>
      <c r="S36" s="4"/>
      <c r="T36" s="4"/>
      <c r="U36" s="4"/>
      <c r="V36" s="236"/>
      <c r="W36" s="4"/>
      <c r="X36" s="4"/>
      <c r="Y36" s="4"/>
    </row>
    <row r="37" spans="1:35" ht="21" customHeight="1">
      <c r="A37" s="779" t="s">
        <v>177</v>
      </c>
      <c r="B37" s="779"/>
      <c r="C37" s="779"/>
      <c r="D37" s="779"/>
      <c r="E37" s="779"/>
      <c r="F37" s="4"/>
      <c r="G37" s="240"/>
      <c r="H37" s="4"/>
      <c r="I37" s="4"/>
      <c r="J37" s="4"/>
      <c r="K37" s="236"/>
      <c r="L37" s="236"/>
      <c r="M37" s="236"/>
      <c r="N37" s="236"/>
      <c r="O37" s="236"/>
      <c r="P37" s="236"/>
      <c r="Q37" s="236"/>
      <c r="R37" s="4"/>
      <c r="S37" s="4"/>
      <c r="T37" s="4"/>
      <c r="U37" s="4"/>
      <c r="V37" s="236"/>
      <c r="W37" s="4"/>
      <c r="X37" s="4"/>
      <c r="Y37" s="4"/>
    </row>
    <row r="38" spans="1:35" ht="21" customHeight="1">
      <c r="A38" s="1494"/>
      <c r="B38" s="1495"/>
      <c r="C38" s="1495"/>
      <c r="D38" s="1495"/>
      <c r="E38" s="1496"/>
      <c r="F38" s="1513" t="str">
        <f>P8</f>
        <v>F</v>
      </c>
      <c r="G38" s="1513"/>
      <c r="H38" s="1513"/>
      <c r="I38" s="1513" t="str">
        <f>T8</f>
        <v>G</v>
      </c>
      <c r="J38" s="1513"/>
      <c r="K38" s="1513"/>
      <c r="L38" s="1513" t="str">
        <f>X8</f>
        <v>H</v>
      </c>
      <c r="M38" s="1513"/>
      <c r="N38" s="1513"/>
      <c r="O38" s="1497" t="str">
        <f>AB8</f>
        <v>I</v>
      </c>
      <c r="P38" s="1498"/>
      <c r="Q38" s="1499"/>
      <c r="R38" s="1497" t="str">
        <f>AF8</f>
        <v>J</v>
      </c>
      <c r="S38" s="1498"/>
      <c r="T38" s="1499"/>
      <c r="U38" s="1544" t="s">
        <v>22</v>
      </c>
      <c r="V38" s="1544"/>
      <c r="W38" s="1544"/>
      <c r="X38" s="1544" t="s">
        <v>23</v>
      </c>
      <c r="Y38" s="1544"/>
      <c r="Z38" s="1544"/>
      <c r="AA38" s="1544" t="s">
        <v>24</v>
      </c>
      <c r="AB38" s="1544"/>
      <c r="AC38" s="1544"/>
      <c r="AD38" s="1544" t="s">
        <v>25</v>
      </c>
      <c r="AE38" s="1544"/>
      <c r="AF38" s="1544"/>
      <c r="AG38" s="1488" t="s">
        <v>26</v>
      </c>
      <c r="AH38" s="1489"/>
      <c r="AI38" s="1490"/>
    </row>
    <row r="39" spans="1:35" ht="21" customHeight="1">
      <c r="A39" s="1497" t="str">
        <f>P8</f>
        <v>F</v>
      </c>
      <c r="B39" s="1498"/>
      <c r="C39" s="1498"/>
      <c r="D39" s="1498"/>
      <c r="E39" s="1499"/>
      <c r="F39" s="1545"/>
      <c r="G39" s="1546"/>
      <c r="H39" s="1547"/>
      <c r="I39" s="1551"/>
      <c r="J39" s="1552"/>
      <c r="K39" s="1553"/>
      <c r="L39" s="1551"/>
      <c r="M39" s="1552"/>
      <c r="N39" s="1553"/>
      <c r="O39" s="1551"/>
      <c r="P39" s="1552"/>
      <c r="Q39" s="1553"/>
      <c r="R39" s="1554"/>
      <c r="S39" s="1555"/>
      <c r="T39" s="1556"/>
      <c r="U39" s="1554">
        <f>COUNTIF(F39:T40,"○")*3+COUNTIF(F39:Q40,"△")</f>
        <v>0</v>
      </c>
      <c r="V39" s="1555"/>
      <c r="W39" s="1556"/>
      <c r="X39" s="1557">
        <f>I40+L40+O40+R40</f>
        <v>0</v>
      </c>
      <c r="Y39" s="1555"/>
      <c r="Z39" s="1556"/>
      <c r="AA39" s="1557">
        <f>K40+N40+Q40+T40</f>
        <v>0</v>
      </c>
      <c r="AB39" s="1555"/>
      <c r="AC39" s="1556"/>
      <c r="AD39" s="1561">
        <f>X39-AA39</f>
        <v>0</v>
      </c>
      <c r="AE39" s="1562"/>
      <c r="AF39" s="1563"/>
      <c r="AG39" s="1488">
        <f t="shared" ref="AG39" si="4">RANK(U39,U37:W46,0)</f>
        <v>1</v>
      </c>
      <c r="AH39" s="1489"/>
      <c r="AI39" s="1490"/>
    </row>
    <row r="40" spans="1:35" ht="21" customHeight="1">
      <c r="A40" s="1497"/>
      <c r="B40" s="1498"/>
      <c r="C40" s="1498"/>
      <c r="D40" s="1498"/>
      <c r="E40" s="1499"/>
      <c r="F40" s="1548"/>
      <c r="G40" s="1549"/>
      <c r="H40" s="1550"/>
      <c r="I40" s="259">
        <f>AB13</f>
        <v>0</v>
      </c>
      <c r="J40" s="260" t="s">
        <v>164</v>
      </c>
      <c r="K40" s="261">
        <f>AD13</f>
        <v>0</v>
      </c>
      <c r="L40" s="259">
        <f>AB18</f>
        <v>0</v>
      </c>
      <c r="M40" s="260" t="s">
        <v>164</v>
      </c>
      <c r="N40" s="261">
        <f>AD18</f>
        <v>0</v>
      </c>
      <c r="O40" s="262">
        <f>AB21</f>
        <v>0</v>
      </c>
      <c r="P40" s="263" t="s">
        <v>164</v>
      </c>
      <c r="Q40" s="264">
        <f>AD21</f>
        <v>0</v>
      </c>
      <c r="R40" s="262">
        <f>AD15</f>
        <v>0</v>
      </c>
      <c r="S40" s="265" t="s">
        <v>164</v>
      </c>
      <c r="T40" s="264">
        <f>AB15</f>
        <v>0</v>
      </c>
      <c r="U40" s="1558"/>
      <c r="V40" s="1559"/>
      <c r="W40" s="1560"/>
      <c r="X40" s="1558"/>
      <c r="Y40" s="1559"/>
      <c r="Z40" s="1560"/>
      <c r="AA40" s="1558"/>
      <c r="AB40" s="1559"/>
      <c r="AC40" s="1560"/>
      <c r="AD40" s="1564"/>
      <c r="AE40" s="1565"/>
      <c r="AF40" s="1566"/>
      <c r="AG40" s="1488"/>
      <c r="AH40" s="1489"/>
      <c r="AI40" s="1490"/>
    </row>
    <row r="41" spans="1:35" ht="21" customHeight="1">
      <c r="A41" s="1497" t="str">
        <f>T8</f>
        <v>G</v>
      </c>
      <c r="B41" s="1498"/>
      <c r="C41" s="1498"/>
      <c r="D41" s="1498"/>
      <c r="E41" s="1499"/>
      <c r="F41" s="1554"/>
      <c r="G41" s="1555"/>
      <c r="H41" s="1556"/>
      <c r="I41" s="1545"/>
      <c r="J41" s="1546"/>
      <c r="K41" s="1547"/>
      <c r="L41" s="1551"/>
      <c r="M41" s="1552"/>
      <c r="N41" s="1553"/>
      <c r="O41" s="1551"/>
      <c r="P41" s="1552"/>
      <c r="Q41" s="1553"/>
      <c r="R41" s="1551"/>
      <c r="S41" s="1552"/>
      <c r="T41" s="1553"/>
      <c r="U41" s="1554">
        <f t="shared" ref="U41" si="5">COUNTIF(F41:T42,"○")*3+COUNTIF(F41:Q42,"△")</f>
        <v>0</v>
      </c>
      <c r="V41" s="1555"/>
      <c r="W41" s="1556"/>
      <c r="X41" s="1557">
        <f>F42+L42+O42+R42</f>
        <v>0</v>
      </c>
      <c r="Y41" s="1555"/>
      <c r="Z41" s="1556"/>
      <c r="AA41" s="1557">
        <f>H42+N42+Q42+T42</f>
        <v>0</v>
      </c>
      <c r="AB41" s="1555"/>
      <c r="AC41" s="1556"/>
      <c r="AD41" s="1561">
        <f>X41-AA41</f>
        <v>0</v>
      </c>
      <c r="AE41" s="1562"/>
      <c r="AF41" s="1563"/>
      <c r="AG41" s="1488">
        <f t="shared" ref="AG41" si="6">RANK(U41,U39:W48,0)</f>
        <v>1</v>
      </c>
      <c r="AH41" s="1489"/>
      <c r="AI41" s="1490"/>
    </row>
    <row r="42" spans="1:35" ht="21" customHeight="1">
      <c r="A42" s="1497"/>
      <c r="B42" s="1498"/>
      <c r="C42" s="1498"/>
      <c r="D42" s="1498"/>
      <c r="E42" s="1499"/>
      <c r="F42" s="262">
        <f>AD13</f>
        <v>0</v>
      </c>
      <c r="G42" s="263" t="s">
        <v>164</v>
      </c>
      <c r="H42" s="264">
        <f>AB13</f>
        <v>0</v>
      </c>
      <c r="I42" s="1548"/>
      <c r="J42" s="1549"/>
      <c r="K42" s="1550"/>
      <c r="L42" s="259">
        <f>AB16</f>
        <v>0</v>
      </c>
      <c r="M42" s="260" t="s">
        <v>164</v>
      </c>
      <c r="N42" s="261">
        <f>AD16</f>
        <v>0</v>
      </c>
      <c r="O42" s="262">
        <f>AB19</f>
        <v>0</v>
      </c>
      <c r="P42" s="263" t="s">
        <v>164</v>
      </c>
      <c r="Q42" s="264">
        <f>AD19</f>
        <v>0</v>
      </c>
      <c r="R42" s="266">
        <f>AB22</f>
        <v>0</v>
      </c>
      <c r="S42" s="266" t="s">
        <v>164</v>
      </c>
      <c r="T42" s="266">
        <f>AD22</f>
        <v>0</v>
      </c>
      <c r="U42" s="1558"/>
      <c r="V42" s="1559"/>
      <c r="W42" s="1560"/>
      <c r="X42" s="1558"/>
      <c r="Y42" s="1559"/>
      <c r="Z42" s="1560"/>
      <c r="AA42" s="1558"/>
      <c r="AB42" s="1559"/>
      <c r="AC42" s="1560"/>
      <c r="AD42" s="1564"/>
      <c r="AE42" s="1565"/>
      <c r="AF42" s="1566"/>
      <c r="AG42" s="1488"/>
      <c r="AH42" s="1489"/>
      <c r="AI42" s="1490"/>
    </row>
    <row r="43" spans="1:35" ht="21" customHeight="1">
      <c r="A43" s="1497" t="str">
        <f>X8</f>
        <v>H</v>
      </c>
      <c r="B43" s="1498"/>
      <c r="C43" s="1498"/>
      <c r="D43" s="1498"/>
      <c r="E43" s="1499"/>
      <c r="F43" s="1551"/>
      <c r="G43" s="1552"/>
      <c r="H43" s="1553"/>
      <c r="I43" s="1551"/>
      <c r="J43" s="1552"/>
      <c r="K43" s="1553"/>
      <c r="L43" s="1545"/>
      <c r="M43" s="1546"/>
      <c r="N43" s="1547"/>
      <c r="O43" s="1551"/>
      <c r="P43" s="1552"/>
      <c r="Q43" s="1553"/>
      <c r="R43" s="1554"/>
      <c r="S43" s="1555"/>
      <c r="T43" s="1556"/>
      <c r="U43" s="1554">
        <f t="shared" ref="U43" si="7">COUNTIF(F43:T44,"○")*3+COUNTIF(F43:Q44,"△")</f>
        <v>0</v>
      </c>
      <c r="V43" s="1555"/>
      <c r="W43" s="1556"/>
      <c r="X43" s="1557">
        <f>F44+I44+O44+R44</f>
        <v>0</v>
      </c>
      <c r="Y43" s="1555"/>
      <c r="Z43" s="1556"/>
      <c r="AA43" s="1557">
        <f>H44+K44+Q44+T44</f>
        <v>0</v>
      </c>
      <c r="AB43" s="1555"/>
      <c r="AC43" s="1556"/>
      <c r="AD43" s="1561">
        <f>X43-AA43</f>
        <v>0</v>
      </c>
      <c r="AE43" s="1562"/>
      <c r="AF43" s="1563"/>
      <c r="AG43" s="1488">
        <f>RANK(U43,U41:W53,0)</f>
        <v>1</v>
      </c>
      <c r="AH43" s="1489"/>
      <c r="AI43" s="1490"/>
    </row>
    <row r="44" spans="1:35" ht="21" customHeight="1">
      <c r="A44" s="1497"/>
      <c r="B44" s="1498"/>
      <c r="C44" s="1498"/>
      <c r="D44" s="1498"/>
      <c r="E44" s="1499"/>
      <c r="F44" s="267">
        <f>AD18</f>
        <v>0</v>
      </c>
      <c r="G44" s="268" t="s">
        <v>164</v>
      </c>
      <c r="H44" s="269">
        <f>AB18</f>
        <v>0</v>
      </c>
      <c r="I44" s="267">
        <f>AD16</f>
        <v>0</v>
      </c>
      <c r="J44" s="268" t="s">
        <v>164</v>
      </c>
      <c r="K44" s="269">
        <f>AB16</f>
        <v>0</v>
      </c>
      <c r="L44" s="1548"/>
      <c r="M44" s="1549"/>
      <c r="N44" s="1550"/>
      <c r="O44" s="266">
        <f>AB14</f>
        <v>0</v>
      </c>
      <c r="P44" s="260" t="s">
        <v>164</v>
      </c>
      <c r="Q44" s="266">
        <f>AD14</f>
        <v>0</v>
      </c>
      <c r="R44" s="262">
        <f>AB20</f>
        <v>0</v>
      </c>
      <c r="S44" s="265" t="s">
        <v>164</v>
      </c>
      <c r="T44" s="264">
        <f>AD20</f>
        <v>0</v>
      </c>
      <c r="U44" s="1558"/>
      <c r="V44" s="1559"/>
      <c r="W44" s="1560"/>
      <c r="X44" s="1558"/>
      <c r="Y44" s="1559"/>
      <c r="Z44" s="1560"/>
      <c r="AA44" s="1558"/>
      <c r="AB44" s="1559"/>
      <c r="AC44" s="1560"/>
      <c r="AD44" s="1564"/>
      <c r="AE44" s="1565"/>
      <c r="AF44" s="1566"/>
      <c r="AG44" s="1488"/>
      <c r="AH44" s="1489"/>
      <c r="AI44" s="1490"/>
    </row>
    <row r="45" spans="1:35" ht="21" customHeight="1">
      <c r="A45" s="1497" t="str">
        <f>AB8</f>
        <v>I</v>
      </c>
      <c r="B45" s="1498"/>
      <c r="C45" s="1498"/>
      <c r="D45" s="1498"/>
      <c r="E45" s="1499"/>
      <c r="F45" s="1551"/>
      <c r="G45" s="1552"/>
      <c r="H45" s="1553"/>
      <c r="I45" s="1551"/>
      <c r="J45" s="1552"/>
      <c r="K45" s="1553"/>
      <c r="L45" s="1551"/>
      <c r="M45" s="1552"/>
      <c r="N45" s="1553"/>
      <c r="O45" s="1545"/>
      <c r="P45" s="1546"/>
      <c r="Q45" s="1547"/>
      <c r="R45" s="1551"/>
      <c r="S45" s="1552"/>
      <c r="T45" s="1553"/>
      <c r="U45" s="1554">
        <f t="shared" ref="U45" si="8">COUNTIF(F45:T46,"○")*3+COUNTIF(F45:Q46,"△")</f>
        <v>0</v>
      </c>
      <c r="V45" s="1555"/>
      <c r="W45" s="1556"/>
      <c r="X45" s="1557">
        <f>F46+I46+L46+R46</f>
        <v>0</v>
      </c>
      <c r="Y45" s="1555"/>
      <c r="Z45" s="1556"/>
      <c r="AA45" s="1557">
        <f>H46+K46+N46+T46</f>
        <v>0</v>
      </c>
      <c r="AB45" s="1555"/>
      <c r="AC45" s="1556"/>
      <c r="AD45" s="1561">
        <f>X45-AA45</f>
        <v>0</v>
      </c>
      <c r="AE45" s="1562"/>
      <c r="AF45" s="1563"/>
      <c r="AG45" s="1488">
        <f>RANK(U45,U43:W55,0)</f>
        <v>1</v>
      </c>
      <c r="AH45" s="1489"/>
      <c r="AI45" s="1490"/>
    </row>
    <row r="46" spans="1:35" ht="21" customHeight="1">
      <c r="A46" s="1497"/>
      <c r="B46" s="1498"/>
      <c r="C46" s="1498"/>
      <c r="D46" s="1498"/>
      <c r="E46" s="1499"/>
      <c r="F46" s="259">
        <f>AD21</f>
        <v>0</v>
      </c>
      <c r="G46" s="260" t="s">
        <v>164</v>
      </c>
      <c r="H46" s="261">
        <f>AB21</f>
        <v>0</v>
      </c>
      <c r="I46" s="259">
        <f>AD19</f>
        <v>0</v>
      </c>
      <c r="J46" s="260" t="s">
        <v>164</v>
      </c>
      <c r="K46" s="261">
        <f>AB19</f>
        <v>0</v>
      </c>
      <c r="L46" s="259">
        <f>AD14</f>
        <v>0</v>
      </c>
      <c r="M46" s="260" t="s">
        <v>164</v>
      </c>
      <c r="N46" s="261">
        <f>AB14</f>
        <v>0</v>
      </c>
      <c r="O46" s="1548"/>
      <c r="P46" s="1549"/>
      <c r="Q46" s="1550"/>
      <c r="R46" s="266">
        <f>AB17</f>
        <v>0</v>
      </c>
      <c r="S46" s="260" t="s">
        <v>164</v>
      </c>
      <c r="T46" s="266">
        <f>AD17</f>
        <v>0</v>
      </c>
      <c r="U46" s="1558"/>
      <c r="V46" s="1559"/>
      <c r="W46" s="1560"/>
      <c r="X46" s="1558"/>
      <c r="Y46" s="1559"/>
      <c r="Z46" s="1560"/>
      <c r="AA46" s="1558"/>
      <c r="AB46" s="1559"/>
      <c r="AC46" s="1560"/>
      <c r="AD46" s="1564"/>
      <c r="AE46" s="1565"/>
      <c r="AF46" s="1566"/>
      <c r="AG46" s="1488"/>
      <c r="AH46" s="1489"/>
      <c r="AI46" s="1490"/>
    </row>
    <row r="47" spans="1:35" ht="21" customHeight="1">
      <c r="A47" s="1497" t="str">
        <f>AF8</f>
        <v>J</v>
      </c>
      <c r="B47" s="1498"/>
      <c r="C47" s="1498"/>
      <c r="D47" s="1498"/>
      <c r="E47" s="1499"/>
      <c r="F47" s="1551"/>
      <c r="G47" s="1552"/>
      <c r="H47" s="1553"/>
      <c r="I47" s="1551"/>
      <c r="J47" s="1552"/>
      <c r="K47" s="1553"/>
      <c r="L47" s="1551"/>
      <c r="M47" s="1552"/>
      <c r="N47" s="1553"/>
      <c r="O47" s="1551"/>
      <c r="P47" s="1552"/>
      <c r="Q47" s="1553"/>
      <c r="R47" s="1545"/>
      <c r="S47" s="1546"/>
      <c r="T47" s="1547"/>
      <c r="U47" s="1554">
        <f t="shared" ref="U47" si="9">COUNTIF(F47:T48,"○")*3+COUNTIF(F47:Q48,"△")</f>
        <v>0</v>
      </c>
      <c r="V47" s="1555"/>
      <c r="W47" s="1556"/>
      <c r="X47" s="1557">
        <f>F48+I48+L48+O48</f>
        <v>0</v>
      </c>
      <c r="Y47" s="1555"/>
      <c r="Z47" s="1556"/>
      <c r="AA47" s="1557">
        <f>H48+K48+N48+Q48</f>
        <v>0</v>
      </c>
      <c r="AB47" s="1555"/>
      <c r="AC47" s="1556"/>
      <c r="AD47" s="1561">
        <f>X47-AA47</f>
        <v>0</v>
      </c>
      <c r="AE47" s="1562"/>
      <c r="AF47" s="1563"/>
      <c r="AG47" s="1488">
        <f>RANK(U47,U45:W57,0)</f>
        <v>1</v>
      </c>
      <c r="AH47" s="1489"/>
      <c r="AI47" s="1490"/>
    </row>
    <row r="48" spans="1:35" ht="21" customHeight="1">
      <c r="A48" s="1497"/>
      <c r="B48" s="1498"/>
      <c r="C48" s="1498"/>
      <c r="D48" s="1498"/>
      <c r="E48" s="1499"/>
      <c r="F48" s="259">
        <f>AB15</f>
        <v>0</v>
      </c>
      <c r="G48" s="260" t="s">
        <v>164</v>
      </c>
      <c r="H48" s="261">
        <f>AD15</f>
        <v>0</v>
      </c>
      <c r="I48" s="259">
        <f>AD22</f>
        <v>0</v>
      </c>
      <c r="J48" s="260" t="s">
        <v>164</v>
      </c>
      <c r="K48" s="261">
        <f>AB22</f>
        <v>0</v>
      </c>
      <c r="L48" s="259">
        <f>AD20</f>
        <v>0</v>
      </c>
      <c r="M48" s="260" t="s">
        <v>164</v>
      </c>
      <c r="N48" s="261">
        <f>AB20</f>
        <v>0</v>
      </c>
      <c r="O48" s="270">
        <f>AD17</f>
        <v>0</v>
      </c>
      <c r="P48" s="260" t="s">
        <v>164</v>
      </c>
      <c r="Q48" s="271">
        <f>AB17</f>
        <v>0</v>
      </c>
      <c r="R48" s="1548"/>
      <c r="S48" s="1549"/>
      <c r="T48" s="1550"/>
      <c r="U48" s="1558"/>
      <c r="V48" s="1559"/>
      <c r="W48" s="1560"/>
      <c r="X48" s="1558"/>
      <c r="Y48" s="1559"/>
      <c r="Z48" s="1560"/>
      <c r="AA48" s="1558"/>
      <c r="AB48" s="1559"/>
      <c r="AC48" s="1560"/>
      <c r="AD48" s="1564"/>
      <c r="AE48" s="1565"/>
      <c r="AF48" s="1566"/>
      <c r="AG48" s="1488"/>
      <c r="AH48" s="1489"/>
      <c r="AI48" s="1490"/>
    </row>
    <row r="49" spans="1:38" ht="21" customHeight="1">
      <c r="A49" s="169"/>
      <c r="B49" s="239"/>
      <c r="C49" s="168"/>
      <c r="D49" s="239"/>
      <c r="E49" s="239"/>
      <c r="F49" s="168"/>
      <c r="G49" s="239"/>
      <c r="H49" s="239"/>
      <c r="I49" s="168"/>
      <c r="J49" s="239"/>
      <c r="K49" s="241"/>
      <c r="L49" s="242"/>
      <c r="M49" s="241"/>
      <c r="N49" s="168"/>
      <c r="O49" s="168"/>
      <c r="P49" s="168"/>
      <c r="Q49" s="168"/>
      <c r="R49" s="168"/>
      <c r="S49" s="168"/>
      <c r="T49" s="168"/>
      <c r="U49" s="168"/>
      <c r="V49" s="168"/>
      <c r="W49" s="168"/>
      <c r="X49" s="168"/>
      <c r="Y49" s="168"/>
      <c r="Z49" s="238"/>
      <c r="AA49" s="238"/>
      <c r="AB49" s="238"/>
      <c r="AC49" s="168"/>
    </row>
    <row r="50" spans="1:38" ht="13.5" customHeight="1">
      <c r="A50" s="1249" t="s">
        <v>33</v>
      </c>
      <c r="B50" s="776"/>
      <c r="C50" s="776"/>
      <c r="D50" s="1484" t="s">
        <v>351</v>
      </c>
      <c r="E50" s="1032">
        <v>0.96527777777777779</v>
      </c>
      <c r="F50" s="1032"/>
      <c r="G50" s="1032"/>
      <c r="H50" s="1479" t="s">
        <v>180</v>
      </c>
      <c r="I50" s="1479"/>
      <c r="J50" s="1479"/>
      <c r="K50" s="1479"/>
      <c r="L50" s="1479"/>
      <c r="M50" s="1479"/>
      <c r="N50" s="1065"/>
      <c r="O50" s="1480" t="s">
        <v>16</v>
      </c>
      <c r="P50" s="1067"/>
      <c r="Q50" s="1481" t="s">
        <v>348</v>
      </c>
      <c r="R50" s="1481"/>
      <c r="S50" s="1481"/>
      <c r="T50" s="1481"/>
      <c r="U50" s="1481"/>
      <c r="V50" s="1481"/>
      <c r="W50" s="1486" t="s">
        <v>352</v>
      </c>
      <c r="X50" s="1479" t="s">
        <v>349</v>
      </c>
      <c r="Y50" s="1479"/>
      <c r="Z50" s="1479"/>
      <c r="AA50" s="1479"/>
      <c r="AB50" s="1479"/>
      <c r="AC50" s="1479"/>
      <c r="AD50" s="1065"/>
      <c r="AE50" s="1480" t="s">
        <v>16</v>
      </c>
      <c r="AF50" s="1067"/>
      <c r="AG50" s="1481" t="s">
        <v>350</v>
      </c>
      <c r="AH50" s="1481"/>
      <c r="AI50" s="1481"/>
      <c r="AJ50" s="1481"/>
      <c r="AK50" s="1481"/>
      <c r="AL50" s="1481"/>
    </row>
    <row r="51" spans="1:38" ht="30.75" customHeight="1">
      <c r="A51" s="778"/>
      <c r="B51" s="779"/>
      <c r="C51" s="779"/>
      <c r="D51" s="1485"/>
      <c r="E51" s="1032"/>
      <c r="F51" s="1032"/>
      <c r="G51" s="1032"/>
      <c r="H51" s="1482"/>
      <c r="I51" s="1482"/>
      <c r="J51" s="1482"/>
      <c r="K51" s="1482"/>
      <c r="L51" s="1482"/>
      <c r="M51" s="1482"/>
      <c r="N51" s="1065"/>
      <c r="O51" s="1480"/>
      <c r="P51" s="1067"/>
      <c r="Q51" s="1483"/>
      <c r="R51" s="1483"/>
      <c r="S51" s="1483"/>
      <c r="T51" s="1483"/>
      <c r="U51" s="1483"/>
      <c r="V51" s="1483"/>
      <c r="W51" s="1487"/>
      <c r="X51" s="1482"/>
      <c r="Y51" s="1482"/>
      <c r="Z51" s="1482"/>
      <c r="AA51" s="1482"/>
      <c r="AB51" s="1482"/>
      <c r="AC51" s="1482"/>
      <c r="AD51" s="1065"/>
      <c r="AE51" s="1480"/>
      <c r="AF51" s="1067"/>
      <c r="AG51" s="1483"/>
      <c r="AH51" s="1483"/>
      <c r="AI51" s="1483"/>
      <c r="AJ51" s="1483"/>
      <c r="AK51" s="1483"/>
      <c r="AL51" s="1483"/>
    </row>
    <row r="52" spans="1:38" ht="22.5" customHeight="1">
      <c r="A52" s="244"/>
      <c r="B52" s="244"/>
      <c r="C52" s="244"/>
      <c r="D52" s="288"/>
      <c r="E52" s="245"/>
      <c r="F52" s="245"/>
      <c r="G52" s="245"/>
      <c r="H52" s="289"/>
      <c r="I52" s="289"/>
      <c r="J52" s="289"/>
      <c r="K52" s="289"/>
      <c r="L52" s="239"/>
      <c r="M52" s="239"/>
      <c r="N52" s="239"/>
      <c r="O52" s="290"/>
      <c r="P52" s="290"/>
      <c r="Q52" s="290"/>
      <c r="R52" s="290"/>
      <c r="S52" s="238"/>
      <c r="T52" s="238"/>
      <c r="U52" s="238"/>
      <c r="V52" s="238"/>
    </row>
    <row r="53" spans="1:38" ht="21" customHeight="1">
      <c r="A53" s="169"/>
      <c r="B53" s="239"/>
      <c r="C53" s="168"/>
      <c r="D53" s="239"/>
      <c r="E53" s="239"/>
      <c r="F53" s="168"/>
      <c r="G53" s="239"/>
      <c r="H53" s="239"/>
      <c r="I53" s="168"/>
      <c r="J53" s="239"/>
      <c r="K53" s="241"/>
      <c r="L53" s="242"/>
      <c r="M53" s="241"/>
      <c r="N53" s="168"/>
      <c r="O53" s="168"/>
      <c r="P53" s="168"/>
      <c r="Q53" s="168"/>
      <c r="R53" s="168"/>
      <c r="S53" s="168"/>
      <c r="T53" s="168"/>
      <c r="U53" s="168"/>
      <c r="V53" s="168"/>
      <c r="W53" s="168"/>
      <c r="X53" s="168"/>
      <c r="Y53" s="168"/>
      <c r="Z53" s="238"/>
      <c r="AA53" s="238"/>
      <c r="AB53" s="238"/>
      <c r="AC53" s="168"/>
    </row>
    <row r="54" spans="1:38" ht="20.100000000000001" customHeight="1">
      <c r="A54" s="169"/>
      <c r="B54" s="239"/>
      <c r="C54" s="168"/>
      <c r="D54" s="239"/>
      <c r="E54" s="239"/>
      <c r="F54" s="168"/>
      <c r="G54" s="239"/>
      <c r="H54" s="239"/>
      <c r="I54" s="168"/>
      <c r="J54" s="239"/>
      <c r="K54" s="241"/>
      <c r="L54" s="242"/>
      <c r="M54" s="241"/>
      <c r="N54" s="168"/>
      <c r="O54" s="168"/>
      <c r="P54" s="168"/>
      <c r="Q54" s="168"/>
      <c r="R54" s="168"/>
      <c r="S54" s="168"/>
      <c r="T54" s="168"/>
      <c r="U54" s="168"/>
      <c r="V54" s="168"/>
      <c r="W54" s="168"/>
      <c r="X54" s="168"/>
      <c r="Y54" s="168"/>
      <c r="Z54" s="238"/>
      <c r="AA54" s="238"/>
      <c r="AB54" s="238"/>
      <c r="AC54" s="168"/>
    </row>
    <row r="55" spans="1:38" ht="20.100000000000001" customHeight="1"/>
    <row r="56" spans="1:38" ht="20.100000000000001" customHeight="1">
      <c r="M56" s="4"/>
      <c r="N56" s="4"/>
      <c r="T56" s="243"/>
    </row>
    <row r="57" spans="1:38">
      <c r="T57" s="243"/>
    </row>
  </sheetData>
  <mergeCells count="260">
    <mergeCell ref="U41:W42"/>
    <mergeCell ref="U38:W38"/>
    <mergeCell ref="I41:K42"/>
    <mergeCell ref="L41:N41"/>
    <mergeCell ref="O41:Q41"/>
    <mergeCell ref="R41:T41"/>
    <mergeCell ref="F34:H34"/>
    <mergeCell ref="I34:K34"/>
    <mergeCell ref="L34:N34"/>
    <mergeCell ref="O34:Q34"/>
    <mergeCell ref="X21:AA21"/>
    <mergeCell ref="AE21:AH21"/>
    <mergeCell ref="AI21:AL21"/>
    <mergeCell ref="D22:F22"/>
    <mergeCell ref="H22:K22"/>
    <mergeCell ref="O22:R22"/>
    <mergeCell ref="S22:V22"/>
    <mergeCell ref="X22:AA22"/>
    <mergeCell ref="AE22:AH22"/>
    <mergeCell ref="AI22:AL22"/>
    <mergeCell ref="G13:G22"/>
    <mergeCell ref="D21:F21"/>
    <mergeCell ref="H21:K21"/>
    <mergeCell ref="O21:R21"/>
    <mergeCell ref="S21:V21"/>
    <mergeCell ref="AE19:AH19"/>
    <mergeCell ref="AI19:AL19"/>
    <mergeCell ref="D20:F20"/>
    <mergeCell ref="H20:K20"/>
    <mergeCell ref="O20:R20"/>
    <mergeCell ref="S20:V20"/>
    <mergeCell ref="X20:AA20"/>
    <mergeCell ref="AE20:AH20"/>
    <mergeCell ref="AI20:AL20"/>
    <mergeCell ref="AE17:AH17"/>
    <mergeCell ref="AI17:AL17"/>
    <mergeCell ref="D18:F18"/>
    <mergeCell ref="H18:K18"/>
    <mergeCell ref="O18:R18"/>
    <mergeCell ref="S18:V18"/>
    <mergeCell ref="X18:AA18"/>
    <mergeCell ref="AE18:AH18"/>
    <mergeCell ref="AI18:AL18"/>
    <mergeCell ref="AD43:AF44"/>
    <mergeCell ref="R43:T43"/>
    <mergeCell ref="AD47:AF48"/>
    <mergeCell ref="F47:H47"/>
    <mergeCell ref="I47:K47"/>
    <mergeCell ref="L47:N47"/>
    <mergeCell ref="O47:Q47"/>
    <mergeCell ref="R47:T48"/>
    <mergeCell ref="U47:W48"/>
    <mergeCell ref="X47:Z48"/>
    <mergeCell ref="AA47:AC48"/>
    <mergeCell ref="X41:Z42"/>
    <mergeCell ref="AA41:AC42"/>
    <mergeCell ref="AD41:AF42"/>
    <mergeCell ref="U39:W40"/>
    <mergeCell ref="X39:Z40"/>
    <mergeCell ref="AA39:AC40"/>
    <mergeCell ref="AD39:AF40"/>
    <mergeCell ref="F45:H45"/>
    <mergeCell ref="I45:K45"/>
    <mergeCell ref="L45:N45"/>
    <mergeCell ref="O45:Q46"/>
    <mergeCell ref="F43:H43"/>
    <mergeCell ref="I43:K43"/>
    <mergeCell ref="L43:N44"/>
    <mergeCell ref="O43:Q43"/>
    <mergeCell ref="R45:T45"/>
    <mergeCell ref="U45:W46"/>
    <mergeCell ref="X45:Z46"/>
    <mergeCell ref="AA45:AC46"/>
    <mergeCell ref="AD45:AF46"/>
    <mergeCell ref="U43:W44"/>
    <mergeCell ref="X43:Z44"/>
    <mergeCell ref="AA43:AC44"/>
    <mergeCell ref="F41:H41"/>
    <mergeCell ref="X38:Z38"/>
    <mergeCell ref="AA38:AC38"/>
    <mergeCell ref="AD38:AF38"/>
    <mergeCell ref="F39:H40"/>
    <mergeCell ref="I39:K39"/>
    <mergeCell ref="L39:N39"/>
    <mergeCell ref="O39:Q39"/>
    <mergeCell ref="R39:T39"/>
    <mergeCell ref="F38:H38"/>
    <mergeCell ref="I38:K38"/>
    <mergeCell ref="L38:N38"/>
    <mergeCell ref="O38:Q38"/>
    <mergeCell ref="R38:T38"/>
    <mergeCell ref="U30:W31"/>
    <mergeCell ref="X30:Z31"/>
    <mergeCell ref="AA30:AC31"/>
    <mergeCell ref="AD30:AF31"/>
    <mergeCell ref="F32:H32"/>
    <mergeCell ref="I32:K32"/>
    <mergeCell ref="L32:N32"/>
    <mergeCell ref="O32:Q33"/>
    <mergeCell ref="R34:T35"/>
    <mergeCell ref="R32:T32"/>
    <mergeCell ref="U32:W33"/>
    <mergeCell ref="X32:Z33"/>
    <mergeCell ref="U34:W35"/>
    <mergeCell ref="X34:Z35"/>
    <mergeCell ref="F30:H30"/>
    <mergeCell ref="I30:K30"/>
    <mergeCell ref="L30:N31"/>
    <mergeCell ref="O30:Q30"/>
    <mergeCell ref="R30:T30"/>
    <mergeCell ref="R26:T26"/>
    <mergeCell ref="U26:W27"/>
    <mergeCell ref="X26:Z27"/>
    <mergeCell ref="AA26:AC27"/>
    <mergeCell ref="AD26:AF27"/>
    <mergeCell ref="F28:H28"/>
    <mergeCell ref="I28:K29"/>
    <mergeCell ref="L28:N28"/>
    <mergeCell ref="O28:Q28"/>
    <mergeCell ref="R28:T28"/>
    <mergeCell ref="U28:W29"/>
    <mergeCell ref="X28:Z29"/>
    <mergeCell ref="AA28:AC29"/>
    <mergeCell ref="AD28:AF29"/>
    <mergeCell ref="F25:H25"/>
    <mergeCell ref="I25:K25"/>
    <mergeCell ref="L25:N25"/>
    <mergeCell ref="O25:Q25"/>
    <mergeCell ref="R25:T25"/>
    <mergeCell ref="U25:W25"/>
    <mergeCell ref="D13:F13"/>
    <mergeCell ref="H13:K13"/>
    <mergeCell ref="O13:R13"/>
    <mergeCell ref="S13:V13"/>
    <mergeCell ref="W13:W22"/>
    <mergeCell ref="D14:F14"/>
    <mergeCell ref="H14:K14"/>
    <mergeCell ref="O14:R14"/>
    <mergeCell ref="S14:V14"/>
    <mergeCell ref="D15:F15"/>
    <mergeCell ref="H15:K15"/>
    <mergeCell ref="O15:R15"/>
    <mergeCell ref="A24:E24"/>
    <mergeCell ref="A21:C21"/>
    <mergeCell ref="D19:F19"/>
    <mergeCell ref="H19:K19"/>
    <mergeCell ref="O19:R19"/>
    <mergeCell ref="S19:V19"/>
    <mergeCell ref="A18:C18"/>
    <mergeCell ref="A17:C17"/>
    <mergeCell ref="A13:C13"/>
    <mergeCell ref="A14:C14"/>
    <mergeCell ref="A12:C12"/>
    <mergeCell ref="A20:C20"/>
    <mergeCell ref="A19:C19"/>
    <mergeCell ref="X13:AA13"/>
    <mergeCell ref="X14:AA14"/>
    <mergeCell ref="S15:V15"/>
    <mergeCell ref="X15:AA15"/>
    <mergeCell ref="D17:F17"/>
    <mergeCell ref="H17:K17"/>
    <mergeCell ref="O17:R17"/>
    <mergeCell ref="S17:V17"/>
    <mergeCell ref="X17:AA17"/>
    <mergeCell ref="D16:F16"/>
    <mergeCell ref="H16:K16"/>
    <mergeCell ref="O16:R16"/>
    <mergeCell ref="S16:V16"/>
    <mergeCell ref="X16:AA16"/>
    <mergeCell ref="X19:AA19"/>
    <mergeCell ref="A22:C22"/>
    <mergeCell ref="X8:AA9"/>
    <mergeCell ref="T8:W9"/>
    <mergeCell ref="P8:S9"/>
    <mergeCell ref="A11:D11"/>
    <mergeCell ref="A1:AL1"/>
    <mergeCell ref="A2:AL2"/>
    <mergeCell ref="A4:F4"/>
    <mergeCell ref="A5:C5"/>
    <mergeCell ref="A6:C6"/>
    <mergeCell ref="M6:O7"/>
    <mergeCell ref="AF6:AI7"/>
    <mergeCell ref="AB6:AE7"/>
    <mergeCell ref="X6:AA7"/>
    <mergeCell ref="T6:W7"/>
    <mergeCell ref="P6:S7"/>
    <mergeCell ref="M8:O9"/>
    <mergeCell ref="A8:C8"/>
    <mergeCell ref="A9:C9"/>
    <mergeCell ref="D12:F12"/>
    <mergeCell ref="H12:R12"/>
    <mergeCell ref="S12:V12"/>
    <mergeCell ref="A16:C16"/>
    <mergeCell ref="A15:C15"/>
    <mergeCell ref="AG25:AI25"/>
    <mergeCell ref="AG34:AI35"/>
    <mergeCell ref="AG32:AI33"/>
    <mergeCell ref="AG30:AI31"/>
    <mergeCell ref="AG28:AI29"/>
    <mergeCell ref="AG26:AI27"/>
    <mergeCell ref="AF8:AI9"/>
    <mergeCell ref="AB8:AE9"/>
    <mergeCell ref="AA25:AC25"/>
    <mergeCell ref="AD25:AF25"/>
    <mergeCell ref="AA34:AC35"/>
    <mergeCell ref="AD34:AF35"/>
    <mergeCell ref="X12:AH12"/>
    <mergeCell ref="AI12:AL12"/>
    <mergeCell ref="AE13:AH13"/>
    <mergeCell ref="AI13:AL13"/>
    <mergeCell ref="AE14:AH14"/>
    <mergeCell ref="AI14:AL14"/>
    <mergeCell ref="AA32:AC33"/>
    <mergeCell ref="AD32:AF33"/>
    <mergeCell ref="AE15:AH15"/>
    <mergeCell ref="AI15:AL15"/>
    <mergeCell ref="AE16:AH16"/>
    <mergeCell ref="AI16:AL16"/>
    <mergeCell ref="AG38:AI38"/>
    <mergeCell ref="AG47:AI48"/>
    <mergeCell ref="AG45:AI46"/>
    <mergeCell ref="AG43:AI44"/>
    <mergeCell ref="AG41:AI42"/>
    <mergeCell ref="AG39:AI40"/>
    <mergeCell ref="A25:E25"/>
    <mergeCell ref="A26:E27"/>
    <mergeCell ref="A28:E29"/>
    <mergeCell ref="A30:E31"/>
    <mergeCell ref="A32:E33"/>
    <mergeCell ref="A34:E35"/>
    <mergeCell ref="A38:E38"/>
    <mergeCell ref="A39:E40"/>
    <mergeCell ref="A41:E42"/>
    <mergeCell ref="A43:E44"/>
    <mergeCell ref="A47:E48"/>
    <mergeCell ref="A45:E46"/>
    <mergeCell ref="A37:E37"/>
    <mergeCell ref="X25:Z25"/>
    <mergeCell ref="F26:H27"/>
    <mergeCell ref="I26:K26"/>
    <mergeCell ref="L26:N26"/>
    <mergeCell ref="O26:Q26"/>
    <mergeCell ref="X50:AC50"/>
    <mergeCell ref="AD50:AD51"/>
    <mergeCell ref="AE50:AE51"/>
    <mergeCell ref="AF50:AF51"/>
    <mergeCell ref="AG50:AL50"/>
    <mergeCell ref="X51:AC51"/>
    <mergeCell ref="AG51:AL51"/>
    <mergeCell ref="A50:C51"/>
    <mergeCell ref="D50:D51"/>
    <mergeCell ref="W50:W51"/>
    <mergeCell ref="H51:M51"/>
    <mergeCell ref="Q51:V51"/>
    <mergeCell ref="E50:G51"/>
    <mergeCell ref="H50:M50"/>
    <mergeCell ref="Q50:V50"/>
    <mergeCell ref="N50:N51"/>
    <mergeCell ref="O50:O51"/>
    <mergeCell ref="P50:P51"/>
  </mergeCells>
  <phoneticPr fontId="2"/>
  <pageMargins left="0.31496062992125984" right="0.31496062992125984" top="0.35433070866141736" bottom="0.35433070866141736" header="0.31496062992125984" footer="0.39370078740157483"/>
  <pageSetup paperSize="9" scale="72" orientation="portrait" r:id="rId1"/>
  <drawing r:id="rId2"/>
</worksheet>
</file>

<file path=xl/worksheets/sheet19.xml><?xml version="1.0" encoding="utf-8"?>
<worksheet xmlns="http://schemas.openxmlformats.org/spreadsheetml/2006/main" xmlns:r="http://schemas.openxmlformats.org/officeDocument/2006/relationships">
  <dimension ref="A1:L41"/>
  <sheetViews>
    <sheetView zoomScaleNormal="100" workbookViewId="0">
      <selection activeCell="C6" sqref="C6:K8"/>
    </sheetView>
  </sheetViews>
  <sheetFormatPr defaultRowHeight="13.5"/>
  <cols>
    <col min="1" max="3" width="5.75" customWidth="1"/>
    <col min="4" max="4" width="11.875" customWidth="1"/>
    <col min="5" max="5" width="10.375" customWidth="1"/>
    <col min="6" max="6" width="5.25" customWidth="1"/>
    <col min="7" max="7" width="16.5" customWidth="1"/>
    <col min="8" max="8" width="5.625" customWidth="1"/>
    <col min="9" max="11" width="8.75" customWidth="1"/>
  </cols>
  <sheetData>
    <row r="1" spans="1:12" ht="14.25" thickBot="1"/>
    <row r="2" spans="1:12" ht="14.25" thickTop="1">
      <c r="A2" s="1572" t="s">
        <v>214</v>
      </c>
      <c r="B2" s="1573"/>
      <c r="C2" s="1573"/>
      <c r="D2" s="1574"/>
    </row>
    <row r="3" spans="1:12" ht="14.25" thickBot="1">
      <c r="A3" s="1575"/>
      <c r="B3" s="1576"/>
      <c r="C3" s="1576"/>
      <c r="D3" s="1577"/>
    </row>
    <row r="4" spans="1:12" ht="14.25" thickTop="1"/>
    <row r="6" spans="1:12">
      <c r="B6" s="242"/>
      <c r="C6" s="581"/>
      <c r="D6" s="581"/>
      <c r="E6" s="581"/>
      <c r="F6" s="581"/>
      <c r="G6" s="581"/>
      <c r="H6" s="581"/>
      <c r="I6" s="581"/>
      <c r="J6" s="581"/>
      <c r="K6" s="581"/>
      <c r="L6" s="242"/>
    </row>
    <row r="7" spans="1:12">
      <c r="A7" s="1578" t="s">
        <v>215</v>
      </c>
      <c r="B7" s="1578"/>
      <c r="C7" s="581"/>
      <c r="D7" s="581"/>
      <c r="E7" s="581"/>
      <c r="F7" s="581"/>
      <c r="G7" s="581"/>
      <c r="H7" s="581"/>
      <c r="I7" s="581"/>
      <c r="J7" s="581"/>
      <c r="K7" s="581"/>
      <c r="L7" s="242"/>
    </row>
    <row r="8" spans="1:12">
      <c r="A8" s="1578"/>
      <c r="B8" s="1578"/>
      <c r="C8" s="584"/>
      <c r="D8" s="584"/>
      <c r="E8" s="584"/>
      <c r="F8" s="584"/>
      <c r="G8" s="584"/>
      <c r="H8" s="584"/>
      <c r="I8" s="584"/>
      <c r="J8" s="584"/>
      <c r="K8" s="584"/>
      <c r="L8" s="242"/>
    </row>
    <row r="10" spans="1:12">
      <c r="D10" s="20"/>
      <c r="E10" s="20"/>
      <c r="F10" s="20"/>
      <c r="G10" s="20"/>
      <c r="H10" s="20"/>
      <c r="I10" s="20"/>
    </row>
    <row r="11" spans="1:12" ht="14.25" thickBot="1">
      <c r="D11" s="362"/>
      <c r="E11" s="362"/>
      <c r="F11" s="362"/>
      <c r="G11" s="362"/>
      <c r="H11" s="362"/>
      <c r="I11" s="362"/>
    </row>
    <row r="12" spans="1:12" ht="22.5" customHeight="1">
      <c r="A12" s="1579" t="s">
        <v>216</v>
      </c>
      <c r="B12" s="1581" t="s">
        <v>217</v>
      </c>
      <c r="C12" s="1583" t="s">
        <v>218</v>
      </c>
      <c r="D12" s="1584" t="s">
        <v>219</v>
      </c>
      <c r="E12" s="1583"/>
      <c r="F12" s="1583"/>
      <c r="G12" s="1583"/>
      <c r="H12" s="1585"/>
      <c r="I12" s="1586" t="s">
        <v>220</v>
      </c>
      <c r="J12" s="1587"/>
      <c r="K12" s="1588"/>
    </row>
    <row r="13" spans="1:12">
      <c r="A13" s="1580"/>
      <c r="B13" s="1582"/>
      <c r="C13" s="563"/>
      <c r="D13" s="562"/>
      <c r="E13" s="563"/>
      <c r="F13" s="563"/>
      <c r="G13" s="563"/>
      <c r="H13" s="564"/>
      <c r="I13" s="1589" t="s">
        <v>235</v>
      </c>
      <c r="J13" s="1590" t="s">
        <v>236</v>
      </c>
      <c r="K13" s="1591" t="s">
        <v>237</v>
      </c>
    </row>
    <row r="14" spans="1:12" ht="14.25" thickBot="1">
      <c r="A14" s="1580"/>
      <c r="B14" s="1582"/>
      <c r="C14" s="563"/>
      <c r="D14" s="562"/>
      <c r="E14" s="563"/>
      <c r="F14" s="563"/>
      <c r="G14" s="563"/>
      <c r="H14" s="564"/>
      <c r="I14" s="1589"/>
      <c r="J14" s="1590"/>
      <c r="K14" s="1592"/>
    </row>
    <row r="15" spans="1:12" ht="22.5" customHeight="1" thickTop="1">
      <c r="A15" s="363"/>
      <c r="B15" s="364"/>
      <c r="C15" s="364"/>
      <c r="D15" s="1568"/>
      <c r="E15" s="1569"/>
      <c r="F15" s="1569"/>
      <c r="G15" s="1570"/>
      <c r="H15" s="1571"/>
      <c r="I15" s="386"/>
      <c r="J15" s="386"/>
      <c r="K15" s="387"/>
    </row>
    <row r="16" spans="1:12" ht="22.5" customHeight="1">
      <c r="A16" s="365"/>
      <c r="B16" s="354"/>
      <c r="C16" s="354"/>
      <c r="D16" s="1065"/>
      <c r="E16" s="1066"/>
      <c r="F16" s="1066"/>
      <c r="G16" s="1593"/>
      <c r="H16" s="1067"/>
      <c r="I16" s="353"/>
      <c r="J16" s="353"/>
      <c r="K16" s="388"/>
    </row>
    <row r="17" spans="1:11" ht="22.5" customHeight="1">
      <c r="A17" s="365"/>
      <c r="B17" s="354"/>
      <c r="C17" s="354"/>
      <c r="D17" s="1065"/>
      <c r="E17" s="1066"/>
      <c r="F17" s="1066"/>
      <c r="G17" s="1593"/>
      <c r="H17" s="1067"/>
      <c r="I17" s="353"/>
      <c r="J17" s="353"/>
      <c r="K17" s="388"/>
    </row>
    <row r="18" spans="1:11" ht="22.5" customHeight="1">
      <c r="A18" s="365"/>
      <c r="B18" s="354"/>
      <c r="C18" s="354"/>
      <c r="D18" s="1065"/>
      <c r="E18" s="1066"/>
      <c r="F18" s="1066"/>
      <c r="G18" s="1593"/>
      <c r="H18" s="1067"/>
      <c r="I18" s="353"/>
      <c r="J18" s="353"/>
      <c r="K18" s="388"/>
    </row>
    <row r="19" spans="1:11" ht="22.5" customHeight="1">
      <c r="A19" s="365"/>
      <c r="B19" s="354"/>
      <c r="C19" s="354"/>
      <c r="D19" s="1065"/>
      <c r="E19" s="1066"/>
      <c r="F19" s="1066"/>
      <c r="G19" s="1593"/>
      <c r="H19" s="1067"/>
      <c r="I19" s="353"/>
      <c r="J19" s="353"/>
      <c r="K19" s="388"/>
    </row>
    <row r="20" spans="1:11" ht="22.5" customHeight="1">
      <c r="A20" s="365"/>
      <c r="B20" s="354"/>
      <c r="C20" s="354"/>
      <c r="D20" s="1065"/>
      <c r="E20" s="1066"/>
      <c r="F20" s="1066"/>
      <c r="G20" s="1593"/>
      <c r="H20" s="1067"/>
      <c r="I20" s="353"/>
      <c r="J20" s="353"/>
      <c r="K20" s="388"/>
    </row>
    <row r="21" spans="1:11" ht="22.5" customHeight="1">
      <c r="A21" s="365"/>
      <c r="B21" s="354"/>
      <c r="C21" s="354"/>
      <c r="D21" s="1065"/>
      <c r="E21" s="1066"/>
      <c r="F21" s="1066"/>
      <c r="G21" s="1593"/>
      <c r="H21" s="1067"/>
      <c r="I21" s="353"/>
      <c r="J21" s="353"/>
      <c r="K21" s="388"/>
    </row>
    <row r="22" spans="1:11" ht="22.5" customHeight="1">
      <c r="A22" s="365"/>
      <c r="B22" s="354"/>
      <c r="C22" s="354"/>
      <c r="D22" s="1065"/>
      <c r="E22" s="1066"/>
      <c r="F22" s="1066"/>
      <c r="G22" s="1593"/>
      <c r="H22" s="1067"/>
      <c r="I22" s="353"/>
      <c r="J22" s="353"/>
      <c r="K22" s="388"/>
    </row>
    <row r="23" spans="1:11" ht="22.5" customHeight="1">
      <c r="A23" s="365"/>
      <c r="B23" s="354"/>
      <c r="C23" s="354"/>
      <c r="D23" s="1065"/>
      <c r="E23" s="1066"/>
      <c r="F23" s="1066"/>
      <c r="G23" s="1593"/>
      <c r="H23" s="1067"/>
      <c r="I23" s="353"/>
      <c r="J23" s="353"/>
      <c r="K23" s="388"/>
    </row>
    <row r="24" spans="1:11" ht="22.5" customHeight="1">
      <c r="A24" s="365"/>
      <c r="B24" s="354"/>
      <c r="C24" s="354"/>
      <c r="D24" s="1065"/>
      <c r="E24" s="1066"/>
      <c r="F24" s="1066"/>
      <c r="G24" s="1593"/>
      <c r="H24" s="1067"/>
      <c r="I24" s="353"/>
      <c r="J24" s="353"/>
      <c r="K24" s="388"/>
    </row>
    <row r="25" spans="1:11" ht="22.5" customHeight="1">
      <c r="A25" s="365"/>
      <c r="B25" s="354"/>
      <c r="C25" s="354"/>
      <c r="D25" s="1065"/>
      <c r="E25" s="1066"/>
      <c r="F25" s="1066"/>
      <c r="G25" s="1593"/>
      <c r="H25" s="1067"/>
      <c r="I25" s="353"/>
      <c r="J25" s="353"/>
      <c r="K25" s="388"/>
    </row>
    <row r="26" spans="1:11" ht="22.5" customHeight="1">
      <c r="A26" s="365"/>
      <c r="B26" s="354"/>
      <c r="C26" s="354"/>
      <c r="D26" s="1065"/>
      <c r="E26" s="1066"/>
      <c r="F26" s="1066"/>
      <c r="G26" s="1593"/>
      <c r="H26" s="1067"/>
      <c r="I26" s="353"/>
      <c r="J26" s="353"/>
      <c r="K26" s="388"/>
    </row>
    <row r="27" spans="1:11" ht="22.5" customHeight="1">
      <c r="A27" s="365"/>
      <c r="B27" s="354"/>
      <c r="C27" s="354"/>
      <c r="D27" s="1065"/>
      <c r="E27" s="1066"/>
      <c r="F27" s="1066"/>
      <c r="G27" s="1593"/>
      <c r="H27" s="1067"/>
      <c r="I27" s="353"/>
      <c r="J27" s="353"/>
      <c r="K27" s="388"/>
    </row>
    <row r="28" spans="1:11" ht="22.5" customHeight="1">
      <c r="A28" s="365"/>
      <c r="B28" s="354"/>
      <c r="C28" s="354"/>
      <c r="D28" s="1065"/>
      <c r="E28" s="1066"/>
      <c r="F28" s="1066"/>
      <c r="G28" s="1593"/>
      <c r="H28" s="1067"/>
      <c r="I28" s="353"/>
      <c r="J28" s="353"/>
      <c r="K28" s="388"/>
    </row>
    <row r="29" spans="1:11" ht="22.5" customHeight="1">
      <c r="A29" s="365"/>
      <c r="B29" s="354"/>
      <c r="C29" s="354"/>
      <c r="D29" s="1065"/>
      <c r="E29" s="1066"/>
      <c r="F29" s="1066"/>
      <c r="G29" s="1593"/>
      <c r="H29" s="1067"/>
      <c r="I29" s="353"/>
      <c r="J29" s="353"/>
      <c r="K29" s="388"/>
    </row>
    <row r="30" spans="1:11" ht="22.5" customHeight="1">
      <c r="A30" s="365"/>
      <c r="B30" s="354"/>
      <c r="C30" s="354"/>
      <c r="D30" s="1065"/>
      <c r="E30" s="1066"/>
      <c r="F30" s="1066"/>
      <c r="G30" s="1593"/>
      <c r="H30" s="1067"/>
      <c r="I30" s="353"/>
      <c r="J30" s="353"/>
      <c r="K30" s="388"/>
    </row>
    <row r="31" spans="1:11" ht="22.5" customHeight="1">
      <c r="A31" s="365"/>
      <c r="B31" s="354"/>
      <c r="C31" s="354"/>
      <c r="D31" s="1065"/>
      <c r="E31" s="1066"/>
      <c r="F31" s="1066"/>
      <c r="G31" s="1593"/>
      <c r="H31" s="1067"/>
      <c r="I31" s="353"/>
      <c r="J31" s="353"/>
      <c r="K31" s="388"/>
    </row>
    <row r="32" spans="1:11" ht="22.5" customHeight="1">
      <c r="A32" s="365"/>
      <c r="B32" s="354"/>
      <c r="C32" s="354"/>
      <c r="D32" s="1065"/>
      <c r="E32" s="1066"/>
      <c r="F32" s="1066"/>
      <c r="G32" s="1593"/>
      <c r="H32" s="1067"/>
      <c r="I32" s="353"/>
      <c r="J32" s="353"/>
      <c r="K32" s="388"/>
    </row>
    <row r="33" spans="1:11" ht="22.5" customHeight="1">
      <c r="A33" s="365"/>
      <c r="B33" s="354"/>
      <c r="C33" s="354"/>
      <c r="D33" s="1065"/>
      <c r="E33" s="1066"/>
      <c r="F33" s="1066"/>
      <c r="G33" s="1593"/>
      <c r="H33" s="1067"/>
      <c r="I33" s="353"/>
      <c r="J33" s="353"/>
      <c r="K33" s="388"/>
    </row>
    <row r="34" spans="1:11" ht="22.5" customHeight="1">
      <c r="A34" s="365"/>
      <c r="B34" s="354"/>
      <c r="C34" s="354"/>
      <c r="D34" s="1065"/>
      <c r="E34" s="1066"/>
      <c r="F34" s="1066"/>
      <c r="G34" s="1593"/>
      <c r="H34" s="1067"/>
      <c r="I34" s="353"/>
      <c r="J34" s="353"/>
      <c r="K34" s="388"/>
    </row>
    <row r="35" spans="1:11" ht="22.5" customHeight="1" thickBot="1">
      <c r="A35" s="1594" t="s">
        <v>221</v>
      </c>
      <c r="B35" s="1595"/>
      <c r="C35" s="1595"/>
      <c r="D35" s="1596" t="s">
        <v>222</v>
      </c>
      <c r="E35" s="1595"/>
      <c r="F35" s="1595"/>
      <c r="G35" s="1595"/>
      <c r="H35" s="1595"/>
      <c r="I35" s="1595"/>
      <c r="J35" s="1595"/>
      <c r="K35" s="1597"/>
    </row>
    <row r="36" spans="1:11" ht="22.5" customHeight="1">
      <c r="A36" s="1598" t="s">
        <v>223</v>
      </c>
      <c r="B36" s="1599"/>
      <c r="C36" s="1599" t="s">
        <v>219</v>
      </c>
      <c r="D36" s="1599"/>
      <c r="E36" s="1599"/>
      <c r="F36" s="366" t="s">
        <v>224</v>
      </c>
      <c r="G36" s="1602" t="s">
        <v>225</v>
      </c>
      <c r="H36" s="1603"/>
      <c r="I36" s="1603"/>
      <c r="J36" s="1603"/>
      <c r="K36" s="1604"/>
    </row>
    <row r="37" spans="1:11" ht="22.5" customHeight="1" thickBot="1">
      <c r="A37" s="1600"/>
      <c r="B37" s="1601"/>
      <c r="C37" s="1601"/>
      <c r="D37" s="1601"/>
      <c r="E37" s="1601"/>
      <c r="F37" s="367" t="s">
        <v>226</v>
      </c>
      <c r="G37" s="1605" t="s">
        <v>227</v>
      </c>
      <c r="H37" s="1606"/>
      <c r="I37" s="368" t="s">
        <v>228</v>
      </c>
      <c r="J37" s="369" t="s">
        <v>229</v>
      </c>
      <c r="K37" s="370" t="s">
        <v>230</v>
      </c>
    </row>
    <row r="38" spans="1:11" ht="22.5" customHeight="1" thickTop="1">
      <c r="A38" s="1607"/>
      <c r="B38" s="1571"/>
      <c r="C38" s="1568"/>
      <c r="D38" s="1569"/>
      <c r="E38" s="1571"/>
      <c r="F38" s="371"/>
      <c r="G38" s="1608" t="s">
        <v>231</v>
      </c>
      <c r="H38" s="372" t="s">
        <v>232</v>
      </c>
      <c r="I38" s="373"/>
      <c r="J38" s="373"/>
      <c r="K38" s="374"/>
    </row>
    <row r="39" spans="1:11" ht="22.5" customHeight="1">
      <c r="A39" s="1610"/>
      <c r="B39" s="558"/>
      <c r="C39" s="558"/>
      <c r="D39" s="558"/>
      <c r="E39" s="558"/>
      <c r="F39" s="375"/>
      <c r="G39" s="1609"/>
      <c r="H39" s="376" t="s">
        <v>233</v>
      </c>
      <c r="I39" s="377"/>
      <c r="J39" s="377"/>
      <c r="K39" s="378"/>
    </row>
    <row r="40" spans="1:11" ht="22.5" customHeight="1">
      <c r="A40" s="1610"/>
      <c r="B40" s="558"/>
      <c r="C40" s="558"/>
      <c r="D40" s="558"/>
      <c r="E40" s="558"/>
      <c r="F40" s="375"/>
      <c r="G40" s="1609" t="s">
        <v>234</v>
      </c>
      <c r="H40" s="379" t="s">
        <v>232</v>
      </c>
      <c r="I40" s="380"/>
      <c r="J40" s="380"/>
      <c r="K40" s="381"/>
    </row>
    <row r="41" spans="1:11" ht="22.5" customHeight="1" thickBot="1">
      <c r="A41" s="1612"/>
      <c r="B41" s="1613"/>
      <c r="C41" s="1613"/>
      <c r="D41" s="1613"/>
      <c r="E41" s="1613"/>
      <c r="F41" s="382"/>
      <c r="G41" s="1611"/>
      <c r="H41" s="383" t="s">
        <v>233</v>
      </c>
      <c r="I41" s="384"/>
      <c r="J41" s="384"/>
      <c r="K41" s="385"/>
    </row>
  </sheetData>
  <mergeCells count="67">
    <mergeCell ref="A40:B40"/>
    <mergeCell ref="C40:E40"/>
    <mergeCell ref="G40:G41"/>
    <mergeCell ref="A41:B41"/>
    <mergeCell ref="C41:E41"/>
    <mergeCell ref="A38:B38"/>
    <mergeCell ref="C38:E38"/>
    <mergeCell ref="G38:G39"/>
    <mergeCell ref="A39:B39"/>
    <mergeCell ref="C39:E39"/>
    <mergeCell ref="A35:C35"/>
    <mergeCell ref="D35:K35"/>
    <mergeCell ref="A36:B37"/>
    <mergeCell ref="C36:E37"/>
    <mergeCell ref="G36:K36"/>
    <mergeCell ref="G37:H37"/>
    <mergeCell ref="D32:F32"/>
    <mergeCell ref="G32:H32"/>
    <mergeCell ref="D33:F33"/>
    <mergeCell ref="G33:H33"/>
    <mergeCell ref="D34:F34"/>
    <mergeCell ref="G34:H34"/>
    <mergeCell ref="D29:F29"/>
    <mergeCell ref="G29:H29"/>
    <mergeCell ref="D30:F30"/>
    <mergeCell ref="G30:H30"/>
    <mergeCell ref="D31:F31"/>
    <mergeCell ref="G31:H31"/>
    <mergeCell ref="D26:F26"/>
    <mergeCell ref="G26:H26"/>
    <mergeCell ref="D27:F27"/>
    <mergeCell ref="G27:H27"/>
    <mergeCell ref="D28:F28"/>
    <mergeCell ref="G28:H28"/>
    <mergeCell ref="D23:F23"/>
    <mergeCell ref="G23:H23"/>
    <mergeCell ref="D24:F24"/>
    <mergeCell ref="G24:H24"/>
    <mergeCell ref="D25:F25"/>
    <mergeCell ref="G25:H25"/>
    <mergeCell ref="D17:F17"/>
    <mergeCell ref="G17:H17"/>
    <mergeCell ref="D21:F21"/>
    <mergeCell ref="G21:H21"/>
    <mergeCell ref="D22:F22"/>
    <mergeCell ref="G22:H22"/>
    <mergeCell ref="D18:F18"/>
    <mergeCell ref="G18:H18"/>
    <mergeCell ref="D20:F20"/>
    <mergeCell ref="G20:H20"/>
    <mergeCell ref="D19:F19"/>
    <mergeCell ref="G19:H19"/>
    <mergeCell ref="D15:F15"/>
    <mergeCell ref="G15:H15"/>
    <mergeCell ref="D16:F16"/>
    <mergeCell ref="A2:D3"/>
    <mergeCell ref="C6:K8"/>
    <mergeCell ref="A7:B8"/>
    <mergeCell ref="A12:A14"/>
    <mergeCell ref="B12:B14"/>
    <mergeCell ref="C12:C14"/>
    <mergeCell ref="D12:H14"/>
    <mergeCell ref="I12:K12"/>
    <mergeCell ref="I13:I14"/>
    <mergeCell ref="J13:J14"/>
    <mergeCell ref="K13:K14"/>
    <mergeCell ref="G16:H16"/>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dimension ref="A1:Y35"/>
  <sheetViews>
    <sheetView tabSelected="1" topLeftCell="A16" zoomScaleNormal="100" workbookViewId="0">
      <selection activeCell="E27" sqref="E27:G27"/>
    </sheetView>
  </sheetViews>
  <sheetFormatPr defaultRowHeight="13.5"/>
  <cols>
    <col min="1" max="1" width="12.625" style="162" customWidth="1"/>
    <col min="2" max="27" width="3.625" style="162" customWidth="1"/>
    <col min="28" max="28" width="2.375" style="162" customWidth="1"/>
    <col min="29" max="40" width="3.625" style="162" customWidth="1"/>
    <col min="41" max="16384" width="9" style="162"/>
  </cols>
  <sheetData>
    <row r="1" spans="1:25" s="108" customFormat="1" ht="48" customHeight="1">
      <c r="A1" s="607" t="str">
        <f>実施要項!A1</f>
        <v>Plus One Cup</v>
      </c>
      <c r="B1" s="607"/>
      <c r="C1" s="607"/>
      <c r="D1" s="607"/>
      <c r="E1" s="607"/>
      <c r="F1" s="607"/>
      <c r="G1" s="607"/>
      <c r="H1" s="607"/>
      <c r="I1" s="607"/>
      <c r="J1" s="607"/>
      <c r="K1" s="607"/>
      <c r="L1" s="607"/>
      <c r="M1" s="607"/>
      <c r="N1" s="607"/>
      <c r="O1" s="607"/>
      <c r="P1" s="607"/>
      <c r="Q1" s="607"/>
      <c r="R1" s="607"/>
      <c r="S1" s="607"/>
      <c r="T1" s="607"/>
      <c r="U1" s="607"/>
      <c r="V1" s="607"/>
      <c r="W1" s="607"/>
      <c r="X1" s="607"/>
      <c r="Y1" s="607"/>
    </row>
    <row r="2" spans="1:25" s="108" customFormat="1" ht="21" customHeight="1">
      <c r="A2" s="608" t="str">
        <f>実施要項!D8</f>
        <v>2016年8月22日（月 ）　</v>
      </c>
      <c r="B2" s="608"/>
      <c r="C2" s="608"/>
      <c r="D2" s="608"/>
      <c r="E2" s="608"/>
      <c r="F2" s="608"/>
      <c r="G2" s="608"/>
      <c r="H2" s="608"/>
      <c r="I2" s="608"/>
      <c r="J2" s="608"/>
      <c r="K2" s="608"/>
      <c r="L2" s="608"/>
      <c r="M2" s="608"/>
      <c r="N2" s="608"/>
      <c r="O2" s="608"/>
      <c r="P2" s="608"/>
      <c r="Q2" s="608"/>
      <c r="R2" s="608"/>
      <c r="S2" s="608"/>
      <c r="T2" s="608"/>
      <c r="U2" s="608"/>
      <c r="V2" s="608"/>
      <c r="W2" s="608"/>
      <c r="X2" s="608"/>
      <c r="Y2" s="608"/>
    </row>
    <row r="3" spans="1:25" ht="24.95" customHeight="1">
      <c r="A3" s="40" t="s">
        <v>9</v>
      </c>
      <c r="N3" s="463" t="s">
        <v>10</v>
      </c>
    </row>
    <row r="4" spans="1:25" ht="24.95" customHeight="1">
      <c r="A4" s="41" t="s">
        <v>275</v>
      </c>
      <c r="B4" s="41" t="s">
        <v>280</v>
      </c>
      <c r="C4" s="134"/>
      <c r="D4" s="134"/>
      <c r="E4" s="134"/>
      <c r="F4" s="134"/>
      <c r="G4" s="134"/>
      <c r="H4" s="134"/>
      <c r="I4" s="134"/>
      <c r="N4" s="609" t="s">
        <v>392</v>
      </c>
      <c r="O4" s="609"/>
      <c r="P4" s="609"/>
      <c r="Q4" s="609"/>
      <c r="R4" s="609"/>
      <c r="S4" s="609"/>
      <c r="T4" s="609"/>
      <c r="U4" s="609"/>
      <c r="V4" s="609"/>
    </row>
    <row r="5" spans="1:25" ht="24.95" customHeight="1">
      <c r="A5" s="41" t="s">
        <v>276</v>
      </c>
      <c r="B5" s="41" t="s">
        <v>49</v>
      </c>
      <c r="C5" s="134"/>
      <c r="D5" s="134"/>
      <c r="E5" s="134"/>
      <c r="F5" s="134"/>
      <c r="G5" s="134"/>
      <c r="H5" s="134"/>
      <c r="I5" s="134"/>
      <c r="N5" s="610" t="s">
        <v>381</v>
      </c>
      <c r="O5" s="610"/>
      <c r="P5" s="610"/>
      <c r="Q5" s="610"/>
      <c r="R5" s="610"/>
      <c r="S5" s="610"/>
      <c r="T5" s="610"/>
      <c r="U5" s="610"/>
      <c r="V5" s="610"/>
    </row>
    <row r="6" spans="1:25" ht="24.95" customHeight="1">
      <c r="A6" s="41" t="s">
        <v>277</v>
      </c>
      <c r="B6" s="41" t="s">
        <v>172</v>
      </c>
      <c r="C6" s="134"/>
      <c r="D6" s="134"/>
      <c r="E6" s="134"/>
      <c r="F6" s="134"/>
      <c r="G6" s="134"/>
      <c r="H6" s="134"/>
      <c r="I6" s="134"/>
      <c r="N6" s="611" t="s">
        <v>393</v>
      </c>
      <c r="O6" s="611"/>
      <c r="P6" s="611"/>
      <c r="Q6" s="611"/>
      <c r="R6" s="611"/>
      <c r="S6" s="611"/>
      <c r="T6" s="611"/>
      <c r="U6" s="611"/>
      <c r="V6" s="611"/>
    </row>
    <row r="7" spans="1:25" ht="24.95" customHeight="1">
      <c r="A7" s="41" t="s">
        <v>278</v>
      </c>
      <c r="B7" s="41" t="s">
        <v>279</v>
      </c>
      <c r="C7" s="134"/>
      <c r="D7" s="134"/>
      <c r="E7" s="134"/>
      <c r="F7" s="134"/>
      <c r="G7" s="134"/>
      <c r="H7" s="134"/>
      <c r="I7" s="134"/>
      <c r="N7" s="606"/>
      <c r="O7" s="606"/>
      <c r="P7" s="606"/>
      <c r="Q7" s="606"/>
      <c r="R7" s="606"/>
      <c r="S7" s="606"/>
      <c r="T7" s="606"/>
      <c r="U7" s="606"/>
      <c r="V7" s="606"/>
    </row>
    <row r="8" spans="1:25" ht="24.95" customHeight="1"/>
    <row r="9" spans="1:25" ht="24.95" customHeight="1">
      <c r="A9" s="31" t="s">
        <v>272</v>
      </c>
    </row>
    <row r="10" spans="1:25" s="20" customFormat="1" ht="24.95" customHeight="1">
      <c r="A10" s="464"/>
      <c r="B10" s="558" t="s">
        <v>11</v>
      </c>
      <c r="C10" s="558"/>
      <c r="D10" s="558"/>
      <c r="E10" s="558" t="s">
        <v>12</v>
      </c>
      <c r="F10" s="558"/>
      <c r="G10" s="558"/>
      <c r="H10" s="558"/>
      <c r="I10" s="558"/>
      <c r="J10" s="558"/>
      <c r="K10" s="558"/>
      <c r="L10" s="558"/>
      <c r="M10" s="558"/>
      <c r="N10" s="558"/>
      <c r="O10" s="558"/>
      <c r="P10" s="558"/>
      <c r="Q10" s="558"/>
      <c r="R10" s="558" t="s">
        <v>13</v>
      </c>
      <c r="S10" s="558"/>
      <c r="T10" s="558"/>
      <c r="U10" s="558"/>
      <c r="V10" s="558"/>
      <c r="W10" s="242"/>
    </row>
    <row r="11" spans="1:25" ht="24.95" customHeight="1">
      <c r="A11" s="458" t="s">
        <v>14</v>
      </c>
      <c r="B11" s="603">
        <v>0.85416666666666663</v>
      </c>
      <c r="C11" s="604"/>
      <c r="D11" s="605"/>
      <c r="E11" s="557" t="str">
        <f>N4</f>
        <v>じゃがーず</v>
      </c>
      <c r="F11" s="557"/>
      <c r="G11" s="557"/>
      <c r="H11" s="557"/>
      <c r="I11" s="557"/>
      <c r="J11" s="458">
        <v>3</v>
      </c>
      <c r="K11" s="459" t="s">
        <v>273</v>
      </c>
      <c r="L11" s="460">
        <v>3</v>
      </c>
      <c r="M11" s="557" t="str">
        <f>N5</f>
        <v>新居フットボールクラブ</v>
      </c>
      <c r="N11" s="557"/>
      <c r="O11" s="557"/>
      <c r="P11" s="557"/>
      <c r="Q11" s="557"/>
      <c r="R11" s="557" t="str">
        <f>N6</f>
        <v>KOSARU MIX</v>
      </c>
      <c r="S11" s="557"/>
      <c r="T11" s="557"/>
      <c r="U11" s="557"/>
      <c r="V11" s="557"/>
      <c r="W11" s="242"/>
      <c r="X11" s="465"/>
    </row>
    <row r="12" spans="1:25" ht="24.95" customHeight="1">
      <c r="A12" s="458" t="s">
        <v>17</v>
      </c>
      <c r="B12" s="601">
        <v>0.86805555555555547</v>
      </c>
      <c r="C12" s="602"/>
      <c r="D12" s="602"/>
      <c r="E12" s="557" t="str">
        <f>N5</f>
        <v>新居フットボールクラブ</v>
      </c>
      <c r="F12" s="557"/>
      <c r="G12" s="557"/>
      <c r="H12" s="557"/>
      <c r="I12" s="557"/>
      <c r="J12" s="458">
        <v>1</v>
      </c>
      <c r="K12" s="459" t="s">
        <v>273</v>
      </c>
      <c r="L12" s="460">
        <v>0</v>
      </c>
      <c r="M12" s="557" t="str">
        <f>N6</f>
        <v>KOSARU MIX</v>
      </c>
      <c r="N12" s="557"/>
      <c r="O12" s="557"/>
      <c r="P12" s="557"/>
      <c r="Q12" s="557"/>
      <c r="R12" s="557" t="str">
        <f>N4</f>
        <v>じゃがーず</v>
      </c>
      <c r="S12" s="557"/>
      <c r="T12" s="557"/>
      <c r="U12" s="557"/>
      <c r="V12" s="557"/>
      <c r="W12" s="242"/>
      <c r="X12" s="465"/>
    </row>
    <row r="13" spans="1:25" ht="24.95" customHeight="1">
      <c r="A13" s="458" t="s">
        <v>18</v>
      </c>
      <c r="B13" s="603">
        <v>0.88194444444444453</v>
      </c>
      <c r="C13" s="604"/>
      <c r="D13" s="605"/>
      <c r="E13" s="557" t="str">
        <f>N6</f>
        <v>KOSARU MIX</v>
      </c>
      <c r="F13" s="557"/>
      <c r="G13" s="557"/>
      <c r="H13" s="557"/>
      <c r="I13" s="557"/>
      <c r="J13" s="458">
        <v>0</v>
      </c>
      <c r="K13" s="459" t="s">
        <v>273</v>
      </c>
      <c r="L13" s="460">
        <v>3</v>
      </c>
      <c r="M13" s="557" t="str">
        <f>N4</f>
        <v>じゃがーず</v>
      </c>
      <c r="N13" s="557"/>
      <c r="O13" s="557"/>
      <c r="P13" s="557"/>
      <c r="Q13" s="557"/>
      <c r="R13" s="557" t="str">
        <f>N5</f>
        <v>新居フットボールクラブ</v>
      </c>
      <c r="S13" s="557"/>
      <c r="T13" s="557"/>
      <c r="U13" s="557"/>
      <c r="V13" s="557"/>
      <c r="W13" s="242"/>
      <c r="X13" s="465"/>
    </row>
    <row r="14" spans="1:25" ht="24.95" customHeight="1">
      <c r="A14" s="458" t="s">
        <v>19</v>
      </c>
      <c r="B14" s="601">
        <v>0.89583333333333337</v>
      </c>
      <c r="C14" s="602"/>
      <c r="D14" s="602"/>
      <c r="E14" s="557" t="str">
        <f>N4</f>
        <v>じゃがーず</v>
      </c>
      <c r="F14" s="557"/>
      <c r="G14" s="557"/>
      <c r="H14" s="557"/>
      <c r="I14" s="557"/>
      <c r="J14" s="458">
        <v>0</v>
      </c>
      <c r="K14" s="459" t="s">
        <v>273</v>
      </c>
      <c r="L14" s="460">
        <v>4</v>
      </c>
      <c r="M14" s="557" t="str">
        <f>N5</f>
        <v>新居フットボールクラブ</v>
      </c>
      <c r="N14" s="557"/>
      <c r="O14" s="557"/>
      <c r="P14" s="557"/>
      <c r="Q14" s="557"/>
      <c r="R14" s="557" t="str">
        <f>N6</f>
        <v>KOSARU MIX</v>
      </c>
      <c r="S14" s="557"/>
      <c r="T14" s="557"/>
      <c r="U14" s="557"/>
      <c r="V14" s="557"/>
      <c r="W14" s="242"/>
      <c r="X14" s="465"/>
    </row>
    <row r="15" spans="1:25" ht="24.95" customHeight="1">
      <c r="A15" s="458" t="s">
        <v>20</v>
      </c>
      <c r="B15" s="603">
        <v>0.90972222222222221</v>
      </c>
      <c r="C15" s="604"/>
      <c r="D15" s="605"/>
      <c r="E15" s="557" t="str">
        <f>N5</f>
        <v>新居フットボールクラブ</v>
      </c>
      <c r="F15" s="557"/>
      <c r="G15" s="557"/>
      <c r="H15" s="557"/>
      <c r="I15" s="557"/>
      <c r="J15" s="458">
        <v>0</v>
      </c>
      <c r="K15" s="459" t="s">
        <v>273</v>
      </c>
      <c r="L15" s="460">
        <v>0</v>
      </c>
      <c r="M15" s="557" t="str">
        <f>N6</f>
        <v>KOSARU MIX</v>
      </c>
      <c r="N15" s="557"/>
      <c r="O15" s="557"/>
      <c r="P15" s="557"/>
      <c r="Q15" s="557"/>
      <c r="R15" s="557" t="str">
        <f>N4</f>
        <v>じゃがーず</v>
      </c>
      <c r="S15" s="557"/>
      <c r="T15" s="557"/>
      <c r="U15" s="557"/>
      <c r="V15" s="557"/>
      <c r="W15" s="242"/>
      <c r="X15" s="465"/>
    </row>
    <row r="16" spans="1:25" ht="24.95" customHeight="1">
      <c r="A16" s="458" t="s">
        <v>21</v>
      </c>
      <c r="B16" s="601">
        <v>0.92361111111111116</v>
      </c>
      <c r="C16" s="602"/>
      <c r="D16" s="602"/>
      <c r="E16" s="557" t="str">
        <f>N6</f>
        <v>KOSARU MIX</v>
      </c>
      <c r="F16" s="557"/>
      <c r="G16" s="557"/>
      <c r="H16" s="557"/>
      <c r="I16" s="557"/>
      <c r="J16" s="458">
        <v>0</v>
      </c>
      <c r="K16" s="459" t="s">
        <v>273</v>
      </c>
      <c r="L16" s="460">
        <v>1</v>
      </c>
      <c r="M16" s="557" t="str">
        <f>N4</f>
        <v>じゃがーず</v>
      </c>
      <c r="N16" s="557"/>
      <c r="O16" s="557"/>
      <c r="P16" s="557"/>
      <c r="Q16" s="557"/>
      <c r="R16" s="557" t="str">
        <f>N5</f>
        <v>新居フットボールクラブ</v>
      </c>
      <c r="S16" s="557"/>
      <c r="T16" s="557"/>
      <c r="U16" s="557"/>
      <c r="V16" s="557"/>
      <c r="W16" s="242"/>
      <c r="X16" s="465"/>
    </row>
    <row r="17" spans="1:25" ht="24.95" customHeight="1"/>
    <row r="18" spans="1:25" ht="20.100000000000001" customHeight="1">
      <c r="A18" s="466"/>
      <c r="B18" s="557" t="str">
        <f>N4</f>
        <v>じゃがーず</v>
      </c>
      <c r="C18" s="557"/>
      <c r="D18" s="557"/>
      <c r="E18" s="557" t="str">
        <f>N5</f>
        <v>新居フットボールクラブ</v>
      </c>
      <c r="F18" s="557"/>
      <c r="G18" s="557"/>
      <c r="H18" s="557" t="str">
        <f>N6</f>
        <v>KOSARU MIX</v>
      </c>
      <c r="I18" s="557"/>
      <c r="J18" s="557"/>
      <c r="K18" s="558" t="s">
        <v>22</v>
      </c>
      <c r="L18" s="558"/>
      <c r="M18" s="558"/>
      <c r="N18" s="558" t="s">
        <v>23</v>
      </c>
      <c r="O18" s="558"/>
      <c r="P18" s="558"/>
      <c r="Q18" s="558" t="s">
        <v>24</v>
      </c>
      <c r="R18" s="558"/>
      <c r="S18" s="558"/>
      <c r="T18" s="558" t="s">
        <v>25</v>
      </c>
      <c r="U18" s="558"/>
      <c r="V18" s="558"/>
      <c r="W18" s="558" t="s">
        <v>26</v>
      </c>
      <c r="X18" s="558"/>
      <c r="Y18" s="558"/>
    </row>
    <row r="19" spans="1:25" ht="20.100000000000001" customHeight="1">
      <c r="A19" s="589" t="str">
        <f>N4</f>
        <v>じゃがーず</v>
      </c>
      <c r="B19" s="592"/>
      <c r="C19" s="593"/>
      <c r="D19" s="594"/>
      <c r="E19" s="586" t="s">
        <v>394</v>
      </c>
      <c r="F19" s="587"/>
      <c r="G19" s="588"/>
      <c r="H19" s="586" t="s">
        <v>395</v>
      </c>
      <c r="I19" s="587"/>
      <c r="J19" s="588"/>
      <c r="K19" s="559">
        <f>COUNTIF(B19:J21,"○")*3+COUNTIF(B19:J21,"△")</f>
        <v>7</v>
      </c>
      <c r="L19" s="560"/>
      <c r="M19" s="561"/>
      <c r="N19" s="559">
        <f>E20+H20+E22+H22</f>
        <v>7</v>
      </c>
      <c r="O19" s="560"/>
      <c r="P19" s="561"/>
      <c r="Q19" s="559">
        <f>G20+J20+G22+J22</f>
        <v>7</v>
      </c>
      <c r="R19" s="560"/>
      <c r="S19" s="561"/>
      <c r="T19" s="568">
        <f>N19-Q19</f>
        <v>0</v>
      </c>
      <c r="U19" s="569"/>
      <c r="V19" s="570"/>
      <c r="W19" s="577">
        <f>RANK(K19,K19:M30,0)</f>
        <v>2</v>
      </c>
      <c r="X19" s="578"/>
      <c r="Y19" s="579"/>
    </row>
    <row r="20" spans="1:25" ht="20.100000000000001" customHeight="1">
      <c r="A20" s="590"/>
      <c r="B20" s="595"/>
      <c r="C20" s="596"/>
      <c r="D20" s="597"/>
      <c r="E20" s="467">
        <f>J11</f>
        <v>3</v>
      </c>
      <c r="F20" s="468" t="s">
        <v>274</v>
      </c>
      <c r="G20" s="469">
        <f>L11</f>
        <v>3</v>
      </c>
      <c r="H20" s="467">
        <f>L13</f>
        <v>3</v>
      </c>
      <c r="I20" s="468" t="s">
        <v>274</v>
      </c>
      <c r="J20" s="469">
        <f>J13</f>
        <v>0</v>
      </c>
      <c r="K20" s="562"/>
      <c r="L20" s="563"/>
      <c r="M20" s="564"/>
      <c r="N20" s="562"/>
      <c r="O20" s="563"/>
      <c r="P20" s="564"/>
      <c r="Q20" s="562"/>
      <c r="R20" s="563"/>
      <c r="S20" s="564"/>
      <c r="T20" s="571"/>
      <c r="U20" s="572"/>
      <c r="V20" s="573"/>
      <c r="W20" s="580"/>
      <c r="X20" s="581"/>
      <c r="Y20" s="582"/>
    </row>
    <row r="21" spans="1:25" ht="20.100000000000001" customHeight="1">
      <c r="A21" s="590"/>
      <c r="B21" s="595"/>
      <c r="C21" s="596"/>
      <c r="D21" s="597"/>
      <c r="E21" s="586" t="s">
        <v>396</v>
      </c>
      <c r="F21" s="587"/>
      <c r="G21" s="588"/>
      <c r="H21" s="586" t="s">
        <v>395</v>
      </c>
      <c r="I21" s="587"/>
      <c r="J21" s="588"/>
      <c r="K21" s="562"/>
      <c r="L21" s="563"/>
      <c r="M21" s="564"/>
      <c r="N21" s="562"/>
      <c r="O21" s="563"/>
      <c r="P21" s="564"/>
      <c r="Q21" s="562"/>
      <c r="R21" s="563"/>
      <c r="S21" s="564"/>
      <c r="T21" s="571"/>
      <c r="U21" s="572"/>
      <c r="V21" s="573"/>
      <c r="W21" s="580"/>
      <c r="X21" s="581"/>
      <c r="Y21" s="582"/>
    </row>
    <row r="22" spans="1:25" ht="20.100000000000001" customHeight="1">
      <c r="A22" s="591"/>
      <c r="B22" s="598"/>
      <c r="C22" s="599"/>
      <c r="D22" s="600"/>
      <c r="E22" s="454">
        <f>J14</f>
        <v>0</v>
      </c>
      <c r="F22" s="456" t="s">
        <v>274</v>
      </c>
      <c r="G22" s="455">
        <f>L14</f>
        <v>4</v>
      </c>
      <c r="H22" s="454">
        <f>L16</f>
        <v>1</v>
      </c>
      <c r="I22" s="456" t="s">
        <v>274</v>
      </c>
      <c r="J22" s="455">
        <f>J16</f>
        <v>0</v>
      </c>
      <c r="K22" s="565"/>
      <c r="L22" s="566"/>
      <c r="M22" s="567"/>
      <c r="N22" s="565"/>
      <c r="O22" s="566"/>
      <c r="P22" s="567"/>
      <c r="Q22" s="565"/>
      <c r="R22" s="566"/>
      <c r="S22" s="567"/>
      <c r="T22" s="574"/>
      <c r="U22" s="575"/>
      <c r="V22" s="576"/>
      <c r="W22" s="583"/>
      <c r="X22" s="584"/>
      <c r="Y22" s="585"/>
    </row>
    <row r="23" spans="1:25" ht="20.100000000000001" customHeight="1">
      <c r="A23" s="589" t="str">
        <f>N5</f>
        <v>新居フットボールクラブ</v>
      </c>
      <c r="B23" s="586" t="s">
        <v>394</v>
      </c>
      <c r="C23" s="587"/>
      <c r="D23" s="588"/>
      <c r="E23" s="592"/>
      <c r="F23" s="593"/>
      <c r="G23" s="594"/>
      <c r="H23" s="586" t="s">
        <v>395</v>
      </c>
      <c r="I23" s="587"/>
      <c r="J23" s="588"/>
      <c r="K23" s="559">
        <f>COUNTIF(B23:J25,"○")*3+COUNTIF(B23:J25,"△")</f>
        <v>8</v>
      </c>
      <c r="L23" s="560"/>
      <c r="M23" s="561"/>
      <c r="N23" s="559">
        <f>B24+H24+B26+H26</f>
        <v>8</v>
      </c>
      <c r="O23" s="560"/>
      <c r="P23" s="561"/>
      <c r="Q23" s="559">
        <f>D24+J24+D26+J26</f>
        <v>3</v>
      </c>
      <c r="R23" s="560"/>
      <c r="S23" s="561"/>
      <c r="T23" s="568">
        <f>N23-Q23</f>
        <v>5</v>
      </c>
      <c r="U23" s="569"/>
      <c r="V23" s="570"/>
      <c r="W23" s="577">
        <f>RANK(K23,K19:M30,0)</f>
        <v>1</v>
      </c>
      <c r="X23" s="578"/>
      <c r="Y23" s="579"/>
    </row>
    <row r="24" spans="1:25" ht="20.100000000000001" customHeight="1">
      <c r="A24" s="590"/>
      <c r="B24" s="467">
        <f>G20</f>
        <v>3</v>
      </c>
      <c r="C24" s="468" t="s">
        <v>274</v>
      </c>
      <c r="D24" s="469">
        <f>E20</f>
        <v>3</v>
      </c>
      <c r="E24" s="595"/>
      <c r="F24" s="596"/>
      <c r="G24" s="597"/>
      <c r="H24" s="467">
        <f>J12</f>
        <v>1</v>
      </c>
      <c r="I24" s="468" t="s">
        <v>274</v>
      </c>
      <c r="J24" s="469">
        <f>L12</f>
        <v>0</v>
      </c>
      <c r="K24" s="562"/>
      <c r="L24" s="563"/>
      <c r="M24" s="564"/>
      <c r="N24" s="562"/>
      <c r="O24" s="563"/>
      <c r="P24" s="564"/>
      <c r="Q24" s="562"/>
      <c r="R24" s="563"/>
      <c r="S24" s="564"/>
      <c r="T24" s="571"/>
      <c r="U24" s="572"/>
      <c r="V24" s="573"/>
      <c r="W24" s="580"/>
      <c r="X24" s="581"/>
      <c r="Y24" s="582"/>
    </row>
    <row r="25" spans="1:25" ht="20.100000000000001" customHeight="1">
      <c r="A25" s="590"/>
      <c r="B25" s="586" t="s">
        <v>395</v>
      </c>
      <c r="C25" s="587"/>
      <c r="D25" s="588"/>
      <c r="E25" s="595"/>
      <c r="F25" s="596"/>
      <c r="G25" s="597"/>
      <c r="H25" s="586" t="s">
        <v>394</v>
      </c>
      <c r="I25" s="587"/>
      <c r="J25" s="588"/>
      <c r="K25" s="562"/>
      <c r="L25" s="563"/>
      <c r="M25" s="564"/>
      <c r="N25" s="562"/>
      <c r="O25" s="563"/>
      <c r="P25" s="564"/>
      <c r="Q25" s="562"/>
      <c r="R25" s="563"/>
      <c r="S25" s="564"/>
      <c r="T25" s="571"/>
      <c r="U25" s="572"/>
      <c r="V25" s="573"/>
      <c r="W25" s="580"/>
      <c r="X25" s="581"/>
      <c r="Y25" s="582"/>
    </row>
    <row r="26" spans="1:25" ht="20.100000000000001" customHeight="1">
      <c r="A26" s="591"/>
      <c r="B26" s="454">
        <f>G22</f>
        <v>4</v>
      </c>
      <c r="C26" s="456" t="s">
        <v>274</v>
      </c>
      <c r="D26" s="455">
        <f>E22</f>
        <v>0</v>
      </c>
      <c r="E26" s="598"/>
      <c r="F26" s="599"/>
      <c r="G26" s="600"/>
      <c r="H26" s="454">
        <f>J15</f>
        <v>0</v>
      </c>
      <c r="I26" s="456" t="s">
        <v>274</v>
      </c>
      <c r="J26" s="455">
        <f>L15</f>
        <v>0</v>
      </c>
      <c r="K26" s="565"/>
      <c r="L26" s="566"/>
      <c r="M26" s="567"/>
      <c r="N26" s="565"/>
      <c r="O26" s="566"/>
      <c r="P26" s="567"/>
      <c r="Q26" s="565"/>
      <c r="R26" s="566"/>
      <c r="S26" s="567"/>
      <c r="T26" s="574"/>
      <c r="U26" s="575"/>
      <c r="V26" s="576"/>
      <c r="W26" s="583"/>
      <c r="X26" s="584"/>
      <c r="Y26" s="585"/>
    </row>
    <row r="27" spans="1:25" ht="20.100000000000001" customHeight="1">
      <c r="A27" s="589" t="str">
        <f>N6</f>
        <v>KOSARU MIX</v>
      </c>
      <c r="B27" s="586" t="s">
        <v>396</v>
      </c>
      <c r="C27" s="587"/>
      <c r="D27" s="588"/>
      <c r="E27" s="586" t="s">
        <v>396</v>
      </c>
      <c r="F27" s="587"/>
      <c r="G27" s="588"/>
      <c r="H27" s="592"/>
      <c r="I27" s="593"/>
      <c r="J27" s="594"/>
      <c r="K27" s="559">
        <f>COUNTIF(B27:J29,"○")*3+COUNTIF(B27:J29,"△")</f>
        <v>1</v>
      </c>
      <c r="L27" s="560"/>
      <c r="M27" s="561"/>
      <c r="N27" s="559">
        <f>B28+E28+B30+E30</f>
        <v>0</v>
      </c>
      <c r="O27" s="560"/>
      <c r="P27" s="561"/>
      <c r="Q27" s="559">
        <f>D28+G28+D30+G30</f>
        <v>5</v>
      </c>
      <c r="R27" s="560"/>
      <c r="S27" s="561"/>
      <c r="T27" s="568">
        <f>N27-Q27</f>
        <v>-5</v>
      </c>
      <c r="U27" s="569"/>
      <c r="V27" s="570"/>
      <c r="W27" s="577">
        <f>RANK(K27,K19:M30,0)</f>
        <v>3</v>
      </c>
      <c r="X27" s="578"/>
      <c r="Y27" s="579"/>
    </row>
    <row r="28" spans="1:25" ht="20.100000000000001" customHeight="1">
      <c r="A28" s="590"/>
      <c r="B28" s="467">
        <f>J13</f>
        <v>0</v>
      </c>
      <c r="C28" s="468" t="s">
        <v>274</v>
      </c>
      <c r="D28" s="469">
        <f>L13</f>
        <v>3</v>
      </c>
      <c r="E28" s="467">
        <f>J24</f>
        <v>0</v>
      </c>
      <c r="F28" s="468" t="s">
        <v>274</v>
      </c>
      <c r="G28" s="469">
        <f>H24</f>
        <v>1</v>
      </c>
      <c r="H28" s="595"/>
      <c r="I28" s="596"/>
      <c r="J28" s="597"/>
      <c r="K28" s="562"/>
      <c r="L28" s="563"/>
      <c r="M28" s="564"/>
      <c r="N28" s="562"/>
      <c r="O28" s="563"/>
      <c r="P28" s="564"/>
      <c r="Q28" s="562"/>
      <c r="R28" s="563"/>
      <c r="S28" s="564"/>
      <c r="T28" s="571"/>
      <c r="U28" s="572"/>
      <c r="V28" s="573"/>
      <c r="W28" s="580"/>
      <c r="X28" s="581"/>
      <c r="Y28" s="582"/>
    </row>
    <row r="29" spans="1:25" ht="20.100000000000001" customHeight="1">
      <c r="A29" s="590"/>
      <c r="B29" s="586" t="s">
        <v>396</v>
      </c>
      <c r="C29" s="587"/>
      <c r="D29" s="588"/>
      <c r="E29" s="586" t="s">
        <v>394</v>
      </c>
      <c r="F29" s="587"/>
      <c r="G29" s="588"/>
      <c r="H29" s="595"/>
      <c r="I29" s="596"/>
      <c r="J29" s="597"/>
      <c r="K29" s="562"/>
      <c r="L29" s="563"/>
      <c r="M29" s="564"/>
      <c r="N29" s="562"/>
      <c r="O29" s="563"/>
      <c r="P29" s="564"/>
      <c r="Q29" s="562"/>
      <c r="R29" s="563"/>
      <c r="S29" s="564"/>
      <c r="T29" s="571"/>
      <c r="U29" s="572"/>
      <c r="V29" s="573"/>
      <c r="W29" s="580"/>
      <c r="X29" s="581"/>
      <c r="Y29" s="582"/>
    </row>
    <row r="30" spans="1:25" ht="20.100000000000001" customHeight="1">
      <c r="A30" s="591"/>
      <c r="B30" s="454">
        <f>J22</f>
        <v>0</v>
      </c>
      <c r="C30" s="456" t="s">
        <v>274</v>
      </c>
      <c r="D30" s="455">
        <f>H22</f>
        <v>1</v>
      </c>
      <c r="E30" s="454">
        <f>J26</f>
        <v>0</v>
      </c>
      <c r="F30" s="456" t="s">
        <v>274</v>
      </c>
      <c r="G30" s="455">
        <f>H26</f>
        <v>0</v>
      </c>
      <c r="H30" s="598"/>
      <c r="I30" s="599"/>
      <c r="J30" s="600"/>
      <c r="K30" s="565"/>
      <c r="L30" s="566"/>
      <c r="M30" s="567"/>
      <c r="N30" s="565"/>
      <c r="O30" s="566"/>
      <c r="P30" s="567"/>
      <c r="Q30" s="565"/>
      <c r="R30" s="566"/>
      <c r="S30" s="567"/>
      <c r="T30" s="574"/>
      <c r="U30" s="575"/>
      <c r="V30" s="576"/>
      <c r="W30" s="583"/>
      <c r="X30" s="584"/>
      <c r="Y30" s="585"/>
    </row>
    <row r="31" spans="1:25" ht="20.100000000000001" customHeight="1">
      <c r="A31" s="470"/>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row>
    <row r="32" spans="1:25" ht="20.100000000000001" customHeight="1">
      <c r="A32" s="470"/>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row>
    <row r="33" spans="1:25" ht="20.100000000000001" customHeight="1">
      <c r="A33" s="470"/>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row>
    <row r="34" spans="1:25" ht="20.100000000000001" customHeight="1">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row>
    <row r="35" spans="1:25" ht="20.100000000000001" customHeight="1"/>
  </sheetData>
  <mergeCells count="74">
    <mergeCell ref="N7:V7"/>
    <mergeCell ref="A1:Y1"/>
    <mergeCell ref="A2:Y2"/>
    <mergeCell ref="N4:V4"/>
    <mergeCell ref="N5:V5"/>
    <mergeCell ref="N6:V6"/>
    <mergeCell ref="B13:D13"/>
    <mergeCell ref="E13:I13"/>
    <mergeCell ref="B12:D12"/>
    <mergeCell ref="B10:D10"/>
    <mergeCell ref="B11:D11"/>
    <mergeCell ref="B16:D16"/>
    <mergeCell ref="E16:I16"/>
    <mergeCell ref="B15:D15"/>
    <mergeCell ref="E15:I15"/>
    <mergeCell ref="B14:D14"/>
    <mergeCell ref="E14:I14"/>
    <mergeCell ref="B18:D18"/>
    <mergeCell ref="E18:G18"/>
    <mergeCell ref="H18:J18"/>
    <mergeCell ref="K18:M18"/>
    <mergeCell ref="N18:P18"/>
    <mergeCell ref="A19:A22"/>
    <mergeCell ref="B19:D22"/>
    <mergeCell ref="E19:G19"/>
    <mergeCell ref="H19:J19"/>
    <mergeCell ref="K19:M22"/>
    <mergeCell ref="A23:A26"/>
    <mergeCell ref="B23:D23"/>
    <mergeCell ref="E23:G26"/>
    <mergeCell ref="H23:J23"/>
    <mergeCell ref="K23:M26"/>
    <mergeCell ref="A27:A30"/>
    <mergeCell ref="B27:D27"/>
    <mergeCell ref="E27:G27"/>
    <mergeCell ref="H27:J30"/>
    <mergeCell ref="K27:M30"/>
    <mergeCell ref="B29:D29"/>
    <mergeCell ref="E29:G29"/>
    <mergeCell ref="T23:V26"/>
    <mergeCell ref="W23:Y26"/>
    <mergeCell ref="B25:D25"/>
    <mergeCell ref="H25:J25"/>
    <mergeCell ref="N27:P30"/>
    <mergeCell ref="N23:P26"/>
    <mergeCell ref="Q23:S26"/>
    <mergeCell ref="R10:V10"/>
    <mergeCell ref="E10:Q10"/>
    <mergeCell ref="Q27:S30"/>
    <mergeCell ref="T27:V30"/>
    <mergeCell ref="W27:Y30"/>
    <mergeCell ref="W19:Y22"/>
    <mergeCell ref="E21:G21"/>
    <mergeCell ref="H21:J21"/>
    <mergeCell ref="T18:V18"/>
    <mergeCell ref="W18:Y18"/>
    <mergeCell ref="N19:P22"/>
    <mergeCell ref="Q19:S22"/>
    <mergeCell ref="T19:V22"/>
    <mergeCell ref="Q18:S18"/>
    <mergeCell ref="E12:I12"/>
    <mergeCell ref="E11:I11"/>
    <mergeCell ref="R11:V11"/>
    <mergeCell ref="M16:Q16"/>
    <mergeCell ref="M15:Q15"/>
    <mergeCell ref="M14:Q14"/>
    <mergeCell ref="M13:Q13"/>
    <mergeCell ref="M12:Q12"/>
    <mergeCell ref="M11:Q11"/>
    <mergeCell ref="R16:V16"/>
    <mergeCell ref="R15:V15"/>
    <mergeCell ref="R14:V14"/>
    <mergeCell ref="R13:V13"/>
    <mergeCell ref="R12:V12"/>
  </mergeCells>
  <phoneticPr fontId="2"/>
  <printOptions horizontalCentered="1" verticalCentered="1"/>
  <pageMargins left="0.31496062992125984" right="0.31496062992125984" top="0.74803149606299213" bottom="0.74803149606299213" header="0.31496062992125984" footer="0.31496062992125984"/>
  <pageSetup paperSize="9" scale="99" orientation="portrait" r:id="rId1"/>
  <drawing r:id="rId2"/>
</worksheet>
</file>

<file path=xl/worksheets/sheet20.xml><?xml version="1.0" encoding="utf-8"?>
<worksheet xmlns="http://schemas.openxmlformats.org/spreadsheetml/2006/main" xmlns:r="http://schemas.openxmlformats.org/officeDocument/2006/relationships">
  <dimension ref="A1:M41"/>
  <sheetViews>
    <sheetView showZeros="0" zoomScaleNormal="100" workbookViewId="0">
      <selection activeCell="Q17" sqref="Q17"/>
    </sheetView>
  </sheetViews>
  <sheetFormatPr defaultRowHeight="13.5"/>
  <cols>
    <col min="1" max="3" width="5.75" customWidth="1"/>
    <col min="4" max="4" width="11.875" customWidth="1"/>
    <col min="5" max="5" width="5.625" customWidth="1"/>
    <col min="6" max="6" width="5.25" customWidth="1"/>
    <col min="7" max="7" width="16.5" customWidth="1"/>
    <col min="8" max="8" width="5.625" customWidth="1"/>
    <col min="9" max="9" width="11.625" bestFit="1" customWidth="1"/>
    <col min="10" max="11" width="8.75" customWidth="1"/>
    <col min="13" max="13" width="10.5" bestFit="1" customWidth="1"/>
  </cols>
  <sheetData>
    <row r="1" spans="1:13" ht="14.25" thickBot="1"/>
    <row r="2" spans="1:13" ht="14.25" thickTop="1">
      <c r="A2" s="1572" t="s">
        <v>214</v>
      </c>
      <c r="B2" s="1573"/>
      <c r="C2" s="1573"/>
      <c r="D2" s="1574"/>
    </row>
    <row r="3" spans="1:13" ht="14.25" thickBot="1">
      <c r="A3" s="1575"/>
      <c r="B3" s="1576"/>
      <c r="C3" s="1576"/>
      <c r="D3" s="1577"/>
    </row>
    <row r="4" spans="1:13" ht="14.25" thickTop="1"/>
    <row r="6" spans="1:13">
      <c r="B6" s="242"/>
      <c r="C6" s="581" t="s">
        <v>282</v>
      </c>
      <c r="D6" s="581"/>
      <c r="E6" s="581"/>
      <c r="F6" s="581"/>
      <c r="G6" s="581"/>
      <c r="H6" s="581"/>
      <c r="I6" s="581"/>
      <c r="J6" s="581"/>
      <c r="K6" s="581"/>
      <c r="L6" s="242"/>
    </row>
    <row r="7" spans="1:13">
      <c r="A7" s="1578" t="s">
        <v>215</v>
      </c>
      <c r="B7" s="1578"/>
      <c r="C7" s="581"/>
      <c r="D7" s="581"/>
      <c r="E7" s="581"/>
      <c r="F7" s="581"/>
      <c r="G7" s="581"/>
      <c r="H7" s="581"/>
      <c r="I7" s="581"/>
      <c r="J7" s="581"/>
      <c r="K7" s="581"/>
      <c r="L7" s="242"/>
    </row>
    <row r="8" spans="1:13">
      <c r="A8" s="1578"/>
      <c r="B8" s="1578"/>
      <c r="C8" s="584"/>
      <c r="D8" s="584"/>
      <c r="E8" s="584"/>
      <c r="F8" s="584"/>
      <c r="G8" s="584"/>
      <c r="H8" s="584"/>
      <c r="I8" s="584"/>
      <c r="J8" s="584"/>
      <c r="K8" s="584"/>
      <c r="L8" s="242"/>
    </row>
    <row r="10" spans="1:13">
      <c r="D10" s="20"/>
      <c r="E10" s="20"/>
      <c r="F10" s="20"/>
      <c r="G10" s="20"/>
      <c r="H10" s="20"/>
      <c r="I10" s="20"/>
    </row>
    <row r="11" spans="1:13" ht="14.25" thickBot="1">
      <c r="D11" s="362"/>
      <c r="E11" s="362"/>
      <c r="F11" s="362"/>
      <c r="G11" s="362"/>
      <c r="H11" s="362"/>
      <c r="I11" s="362"/>
    </row>
    <row r="12" spans="1:13" ht="22.5" customHeight="1">
      <c r="A12" s="1579" t="s">
        <v>216</v>
      </c>
      <c r="B12" s="1581" t="s">
        <v>217</v>
      </c>
      <c r="C12" s="1583" t="s">
        <v>218</v>
      </c>
      <c r="D12" s="1584" t="s">
        <v>219</v>
      </c>
      <c r="E12" s="1583"/>
      <c r="F12" s="1583"/>
      <c r="G12" s="1583"/>
      <c r="H12" s="1585"/>
      <c r="I12" s="1586" t="s">
        <v>220</v>
      </c>
      <c r="J12" s="1587"/>
      <c r="K12" s="1588"/>
    </row>
    <row r="13" spans="1:13">
      <c r="A13" s="1580"/>
      <c r="B13" s="1582"/>
      <c r="C13" s="563"/>
      <c r="D13" s="562"/>
      <c r="E13" s="563"/>
      <c r="F13" s="563"/>
      <c r="G13" s="563"/>
      <c r="H13" s="564"/>
      <c r="I13" s="1589" t="s">
        <v>235</v>
      </c>
      <c r="J13" s="1590" t="s">
        <v>236</v>
      </c>
      <c r="K13" s="1591" t="s">
        <v>237</v>
      </c>
    </row>
    <row r="14" spans="1:13" ht="14.25" thickBot="1">
      <c r="A14" s="1580"/>
      <c r="B14" s="1582"/>
      <c r="C14" s="563"/>
      <c r="D14" s="562"/>
      <c r="E14" s="563"/>
      <c r="F14" s="563"/>
      <c r="G14" s="563"/>
      <c r="H14" s="564"/>
      <c r="I14" s="1589"/>
      <c r="J14" s="1590"/>
      <c r="K14" s="1592"/>
      <c r="M14" s="108" t="s">
        <v>330</v>
      </c>
    </row>
    <row r="15" spans="1:13" ht="22.5" customHeight="1" thickTop="1">
      <c r="A15" s="363"/>
      <c r="B15" s="364"/>
      <c r="C15" s="364"/>
      <c r="D15" s="1568" t="s">
        <v>333</v>
      </c>
      <c r="E15" s="1569"/>
      <c r="F15" s="1569"/>
      <c r="G15" s="1570" t="s">
        <v>334</v>
      </c>
      <c r="H15" s="1571"/>
      <c r="I15" s="511">
        <v>28307</v>
      </c>
      <c r="J15" s="386">
        <f>DATEDIF(I15,$M$16,"Y")</f>
        <v>38</v>
      </c>
      <c r="K15" s="387"/>
    </row>
    <row r="16" spans="1:13" ht="22.5" customHeight="1">
      <c r="A16" s="514"/>
      <c r="B16" s="510"/>
      <c r="C16" s="510"/>
      <c r="D16" s="565" t="s">
        <v>283</v>
      </c>
      <c r="E16" s="566"/>
      <c r="F16" s="1615"/>
      <c r="G16" s="1616" t="s">
        <v>284</v>
      </c>
      <c r="H16" s="567"/>
      <c r="I16" s="515">
        <v>27585</v>
      </c>
      <c r="J16" s="509">
        <f t="shared" ref="J16:J27" si="0">DATEDIF(I16,$M$16,"Y")</f>
        <v>40</v>
      </c>
      <c r="K16" s="516"/>
      <c r="M16" s="512">
        <v>42456</v>
      </c>
    </row>
    <row r="17" spans="1:11" ht="22.5" customHeight="1">
      <c r="A17" s="462"/>
      <c r="B17" s="457"/>
      <c r="C17" s="457"/>
      <c r="D17" s="1065" t="s">
        <v>285</v>
      </c>
      <c r="E17" s="1066"/>
      <c r="F17" s="1614"/>
      <c r="G17" s="1593" t="s">
        <v>286</v>
      </c>
      <c r="H17" s="1067"/>
      <c r="I17" s="512">
        <v>27502</v>
      </c>
      <c r="J17" s="508">
        <f t="shared" si="0"/>
        <v>40</v>
      </c>
      <c r="K17" s="388"/>
    </row>
    <row r="18" spans="1:11" ht="22.5" customHeight="1">
      <c r="A18" s="462"/>
      <c r="B18" s="457"/>
      <c r="C18" s="457"/>
      <c r="D18" s="1065" t="s">
        <v>287</v>
      </c>
      <c r="E18" s="1066"/>
      <c r="F18" s="1614"/>
      <c r="G18" s="1593" t="s">
        <v>288</v>
      </c>
      <c r="H18" s="1067"/>
      <c r="I18" s="513">
        <v>27648</v>
      </c>
      <c r="J18" s="508">
        <f t="shared" si="0"/>
        <v>40</v>
      </c>
      <c r="K18" s="388"/>
    </row>
    <row r="19" spans="1:11" ht="22.5" customHeight="1">
      <c r="A19" s="462"/>
      <c r="B19" s="457"/>
      <c r="C19" s="457"/>
      <c r="D19" s="1065" t="s">
        <v>335</v>
      </c>
      <c r="E19" s="1066"/>
      <c r="F19" s="1066"/>
      <c r="G19" s="1593" t="s">
        <v>336</v>
      </c>
      <c r="H19" s="1067"/>
      <c r="I19" s="513">
        <v>27767</v>
      </c>
      <c r="J19" s="453">
        <f>DATEDIF(I19,$M$16,"Y")</f>
        <v>40</v>
      </c>
      <c r="K19" s="388"/>
    </row>
    <row r="20" spans="1:11" ht="22.5" customHeight="1">
      <c r="A20" s="462"/>
      <c r="B20" s="457"/>
      <c r="C20" s="457"/>
      <c r="D20" s="1065" t="s">
        <v>290</v>
      </c>
      <c r="E20" s="1066"/>
      <c r="F20" s="1614"/>
      <c r="G20" s="1593" t="s">
        <v>289</v>
      </c>
      <c r="H20" s="1067"/>
      <c r="I20" s="513">
        <v>27688</v>
      </c>
      <c r="J20" s="508">
        <f t="shared" si="0"/>
        <v>40</v>
      </c>
      <c r="K20" s="388"/>
    </row>
    <row r="21" spans="1:11" ht="22.5" customHeight="1">
      <c r="A21" s="462"/>
      <c r="B21" s="457"/>
      <c r="C21" s="457"/>
      <c r="D21" s="1065" t="s">
        <v>291</v>
      </c>
      <c r="E21" s="1066"/>
      <c r="F21" s="1614"/>
      <c r="G21" s="1593" t="s">
        <v>292</v>
      </c>
      <c r="H21" s="1067"/>
      <c r="I21" s="513">
        <v>27597</v>
      </c>
      <c r="J21" s="508">
        <f t="shared" si="0"/>
        <v>40</v>
      </c>
      <c r="K21" s="388"/>
    </row>
    <row r="22" spans="1:11" ht="22.5" customHeight="1">
      <c r="A22" s="462"/>
      <c r="B22" s="457"/>
      <c r="C22" s="457"/>
      <c r="D22" s="1065" t="s">
        <v>293</v>
      </c>
      <c r="E22" s="1066"/>
      <c r="F22" s="1614"/>
      <c r="G22" s="1593" t="s">
        <v>294</v>
      </c>
      <c r="H22" s="1067"/>
      <c r="I22" s="513">
        <v>31211</v>
      </c>
      <c r="J22" s="508">
        <f t="shared" si="0"/>
        <v>30</v>
      </c>
      <c r="K22" s="388"/>
    </row>
    <row r="23" spans="1:11" ht="22.5" customHeight="1">
      <c r="A23" s="462"/>
      <c r="B23" s="457"/>
      <c r="C23" s="457"/>
      <c r="D23" s="1065" t="s">
        <v>295</v>
      </c>
      <c r="E23" s="1066"/>
      <c r="F23" s="1614"/>
      <c r="G23" s="1593" t="s">
        <v>296</v>
      </c>
      <c r="H23" s="1067"/>
      <c r="I23" s="513">
        <v>29587</v>
      </c>
      <c r="J23" s="508">
        <f t="shared" si="0"/>
        <v>35</v>
      </c>
      <c r="K23" s="388"/>
    </row>
    <row r="24" spans="1:11" ht="22.5" customHeight="1">
      <c r="A24" s="462"/>
      <c r="B24" s="457"/>
      <c r="C24" s="457"/>
      <c r="D24" s="1065" t="s">
        <v>297</v>
      </c>
      <c r="E24" s="1066"/>
      <c r="F24" s="1614"/>
      <c r="G24" s="1593" t="s">
        <v>298</v>
      </c>
      <c r="H24" s="1067"/>
      <c r="I24" s="513">
        <v>27624</v>
      </c>
      <c r="J24" s="508">
        <f t="shared" si="0"/>
        <v>40</v>
      </c>
      <c r="K24" s="388"/>
    </row>
    <row r="25" spans="1:11" ht="22.5" customHeight="1">
      <c r="A25" s="462"/>
      <c r="B25" s="457"/>
      <c r="C25" s="457"/>
      <c r="D25" s="1065"/>
      <c r="E25" s="1066"/>
      <c r="F25" s="1066"/>
      <c r="G25" s="1593"/>
      <c r="H25" s="1067"/>
      <c r="I25" s="513"/>
      <c r="J25" s="453"/>
      <c r="K25" s="388"/>
    </row>
    <row r="26" spans="1:11" ht="22.5" customHeight="1">
      <c r="A26" s="462"/>
      <c r="B26" s="457"/>
      <c r="C26" s="457"/>
      <c r="D26" s="1065" t="s">
        <v>305</v>
      </c>
      <c r="E26" s="1066"/>
      <c r="F26" s="1614"/>
      <c r="G26" s="1593" t="s">
        <v>306</v>
      </c>
      <c r="H26" s="1067"/>
      <c r="I26" s="513">
        <v>30689</v>
      </c>
      <c r="J26" s="508">
        <f t="shared" si="0"/>
        <v>32</v>
      </c>
      <c r="K26" s="388"/>
    </row>
    <row r="27" spans="1:11" ht="22.5" customHeight="1">
      <c r="A27" s="462"/>
      <c r="B27" s="457"/>
      <c r="C27" s="457"/>
      <c r="D27" s="1065" t="s">
        <v>326</v>
      </c>
      <c r="E27" s="1066"/>
      <c r="F27" s="1614"/>
      <c r="G27" s="1593" t="s">
        <v>327</v>
      </c>
      <c r="H27" s="1067"/>
      <c r="I27" s="513">
        <v>28751</v>
      </c>
      <c r="J27" s="508">
        <f t="shared" si="0"/>
        <v>37</v>
      </c>
      <c r="K27" s="388"/>
    </row>
    <row r="28" spans="1:11" ht="22.5" customHeight="1">
      <c r="A28" s="462"/>
      <c r="B28" s="457"/>
      <c r="C28" s="457"/>
      <c r="D28" s="1065" t="s">
        <v>331</v>
      </c>
      <c r="E28" s="1066"/>
      <c r="F28" s="1066"/>
      <c r="G28" s="1593" t="s">
        <v>332</v>
      </c>
      <c r="H28" s="1067"/>
      <c r="I28" s="513">
        <v>31685</v>
      </c>
      <c r="J28" s="453">
        <f>DATEDIF(I28,$M$16,"Y")</f>
        <v>29</v>
      </c>
      <c r="K28" s="388"/>
    </row>
    <row r="29" spans="1:11" ht="22.5" customHeight="1">
      <c r="A29" s="462"/>
      <c r="B29" s="457"/>
      <c r="C29" s="457"/>
      <c r="D29" s="1065" t="s">
        <v>328</v>
      </c>
      <c r="E29" s="1066"/>
      <c r="F29" s="1066"/>
      <c r="G29" s="1593" t="s">
        <v>329</v>
      </c>
      <c r="H29" s="1067"/>
      <c r="I29" s="513"/>
      <c r="J29" s="508"/>
      <c r="K29" s="388"/>
    </row>
    <row r="30" spans="1:11" ht="22.5" customHeight="1">
      <c r="A30" s="462"/>
      <c r="B30" s="457"/>
      <c r="C30" s="457"/>
      <c r="D30" s="1065"/>
      <c r="E30" s="1066"/>
      <c r="F30" s="1066"/>
      <c r="G30" s="1593"/>
      <c r="H30" s="1067"/>
      <c r="I30" s="513"/>
      <c r="J30" s="453"/>
      <c r="K30" s="388"/>
    </row>
    <row r="31" spans="1:11" ht="22.5" customHeight="1">
      <c r="A31" s="462"/>
      <c r="B31" s="457"/>
      <c r="C31" s="457"/>
      <c r="D31" s="1065"/>
      <c r="E31" s="1066"/>
      <c r="F31" s="1066"/>
      <c r="G31" s="1593"/>
      <c r="H31" s="1067"/>
      <c r="I31" s="513"/>
      <c r="J31" s="453"/>
      <c r="K31" s="388"/>
    </row>
    <row r="32" spans="1:11" ht="22.5" customHeight="1">
      <c r="A32" s="462"/>
      <c r="B32" s="457"/>
      <c r="C32" s="457"/>
      <c r="D32" s="1065"/>
      <c r="E32" s="1066"/>
      <c r="F32" s="1066"/>
      <c r="G32" s="1593"/>
      <c r="H32" s="1067"/>
      <c r="I32" s="513"/>
      <c r="J32" s="453"/>
      <c r="K32" s="388"/>
    </row>
    <row r="33" spans="1:11" ht="22.5" customHeight="1">
      <c r="A33" s="462"/>
      <c r="B33" s="457"/>
      <c r="C33" s="457"/>
      <c r="D33" s="1065"/>
      <c r="E33" s="1066"/>
      <c r="F33" s="1066"/>
      <c r="G33" s="1593"/>
      <c r="H33" s="1067"/>
      <c r="I33" s="513"/>
      <c r="J33" s="453"/>
      <c r="K33" s="388"/>
    </row>
    <row r="34" spans="1:11" ht="22.5" customHeight="1">
      <c r="A34" s="462"/>
      <c r="B34" s="457"/>
      <c r="C34" s="457"/>
      <c r="D34" s="1065"/>
      <c r="E34" s="1066"/>
      <c r="F34" s="1066"/>
      <c r="G34" s="1593"/>
      <c r="H34" s="1067"/>
      <c r="I34" s="513"/>
      <c r="J34" s="453"/>
      <c r="K34" s="388"/>
    </row>
    <row r="35" spans="1:11" ht="22.5" customHeight="1" thickBot="1">
      <c r="A35" s="1594" t="s">
        <v>221</v>
      </c>
      <c r="B35" s="1595"/>
      <c r="C35" s="1595"/>
      <c r="D35" s="1596" t="s">
        <v>222</v>
      </c>
      <c r="E35" s="1595"/>
      <c r="F35" s="1595"/>
      <c r="G35" s="1595"/>
      <c r="H35" s="1595"/>
      <c r="I35" s="1595"/>
      <c r="J35" s="1595"/>
      <c r="K35" s="1597"/>
    </row>
    <row r="36" spans="1:11" ht="22.5" customHeight="1">
      <c r="A36" s="1598" t="s">
        <v>223</v>
      </c>
      <c r="B36" s="1599"/>
      <c r="C36" s="1599" t="s">
        <v>219</v>
      </c>
      <c r="D36" s="1599"/>
      <c r="E36" s="1599"/>
      <c r="F36" s="461" t="s">
        <v>224</v>
      </c>
      <c r="G36" s="1602" t="s">
        <v>225</v>
      </c>
      <c r="H36" s="1603"/>
      <c r="I36" s="1603"/>
      <c r="J36" s="1603"/>
      <c r="K36" s="1604"/>
    </row>
    <row r="37" spans="1:11" ht="22.5" customHeight="1" thickBot="1">
      <c r="A37" s="1600"/>
      <c r="B37" s="1601"/>
      <c r="C37" s="1601"/>
      <c r="D37" s="1601"/>
      <c r="E37" s="1601"/>
      <c r="F37" s="367" t="s">
        <v>226</v>
      </c>
      <c r="G37" s="1605" t="s">
        <v>227</v>
      </c>
      <c r="H37" s="1606"/>
      <c r="I37" s="368" t="s">
        <v>228</v>
      </c>
      <c r="J37" s="369" t="s">
        <v>229</v>
      </c>
      <c r="K37" s="370" t="s">
        <v>230</v>
      </c>
    </row>
    <row r="38" spans="1:11" ht="22.5" customHeight="1" thickTop="1">
      <c r="A38" s="1607"/>
      <c r="B38" s="1571"/>
      <c r="C38" s="1568"/>
      <c r="D38" s="1569"/>
      <c r="E38" s="1571"/>
      <c r="F38" s="371"/>
      <c r="G38" s="1608" t="s">
        <v>231</v>
      </c>
      <c r="H38" s="372" t="s">
        <v>232</v>
      </c>
      <c r="I38" s="373"/>
      <c r="J38" s="373"/>
      <c r="K38" s="374"/>
    </row>
    <row r="39" spans="1:11" ht="22.5" customHeight="1">
      <c r="A39" s="1610"/>
      <c r="B39" s="558"/>
      <c r="C39" s="558"/>
      <c r="D39" s="558"/>
      <c r="E39" s="558"/>
      <c r="F39" s="375"/>
      <c r="G39" s="1609"/>
      <c r="H39" s="376" t="s">
        <v>233</v>
      </c>
      <c r="I39" s="377"/>
      <c r="J39" s="377"/>
      <c r="K39" s="378"/>
    </row>
    <row r="40" spans="1:11" ht="22.5" customHeight="1">
      <c r="A40" s="1610"/>
      <c r="B40" s="558"/>
      <c r="C40" s="558"/>
      <c r="D40" s="558"/>
      <c r="E40" s="558"/>
      <c r="F40" s="375"/>
      <c r="G40" s="1609" t="s">
        <v>234</v>
      </c>
      <c r="H40" s="379" t="s">
        <v>232</v>
      </c>
      <c r="I40" s="380"/>
      <c r="J40" s="380"/>
      <c r="K40" s="381"/>
    </row>
    <row r="41" spans="1:11" ht="22.5" customHeight="1" thickBot="1">
      <c r="A41" s="1612"/>
      <c r="B41" s="1613"/>
      <c r="C41" s="1613"/>
      <c r="D41" s="1613"/>
      <c r="E41" s="1613"/>
      <c r="F41" s="382"/>
      <c r="G41" s="1611"/>
      <c r="H41" s="383" t="s">
        <v>233</v>
      </c>
      <c r="I41" s="384"/>
      <c r="J41" s="384"/>
      <c r="K41" s="385"/>
    </row>
  </sheetData>
  <mergeCells count="67">
    <mergeCell ref="D17:F17"/>
    <mergeCell ref="G17:H17"/>
    <mergeCell ref="A2:D3"/>
    <mergeCell ref="C6:K8"/>
    <mergeCell ref="A7:B8"/>
    <mergeCell ref="A12:A14"/>
    <mergeCell ref="B12:B14"/>
    <mergeCell ref="C12:C14"/>
    <mergeCell ref="D12:H14"/>
    <mergeCell ref="I12:K12"/>
    <mergeCell ref="I13:I14"/>
    <mergeCell ref="J13:J14"/>
    <mergeCell ref="K13:K14"/>
    <mergeCell ref="D15:F15"/>
    <mergeCell ref="G15:H15"/>
    <mergeCell ref="D19:F19"/>
    <mergeCell ref="G19:H19"/>
    <mergeCell ref="D26:F26"/>
    <mergeCell ref="G26:H26"/>
    <mergeCell ref="D24:F24"/>
    <mergeCell ref="G24:H24"/>
    <mergeCell ref="D20:F20"/>
    <mergeCell ref="G20:H20"/>
    <mergeCell ref="D21:F21"/>
    <mergeCell ref="G21:H21"/>
    <mergeCell ref="D18:F18"/>
    <mergeCell ref="G18:H18"/>
    <mergeCell ref="D16:F16"/>
    <mergeCell ref="G16:H16"/>
    <mergeCell ref="D29:F29"/>
    <mergeCell ref="G29:H29"/>
    <mergeCell ref="D22:F22"/>
    <mergeCell ref="G22:H22"/>
    <mergeCell ref="D23:F23"/>
    <mergeCell ref="G23:H23"/>
    <mergeCell ref="D25:F25"/>
    <mergeCell ref="G25:H25"/>
    <mergeCell ref="D28:F28"/>
    <mergeCell ref="G28:H28"/>
    <mergeCell ref="D27:F27"/>
    <mergeCell ref="G27:H27"/>
    <mergeCell ref="D30:F30"/>
    <mergeCell ref="G30:H30"/>
    <mergeCell ref="D31:F31"/>
    <mergeCell ref="G31:H31"/>
    <mergeCell ref="D32:F32"/>
    <mergeCell ref="G32:H32"/>
    <mergeCell ref="D33:F33"/>
    <mergeCell ref="G33:H33"/>
    <mergeCell ref="D34:F34"/>
    <mergeCell ref="G34:H34"/>
    <mergeCell ref="A35:C35"/>
    <mergeCell ref="D35:K35"/>
    <mergeCell ref="A36:B37"/>
    <mergeCell ref="C36:E37"/>
    <mergeCell ref="G36:K36"/>
    <mergeCell ref="G37:H37"/>
    <mergeCell ref="A38:B38"/>
    <mergeCell ref="C38:E38"/>
    <mergeCell ref="G38:G39"/>
    <mergeCell ref="A39:B39"/>
    <mergeCell ref="C39:E39"/>
    <mergeCell ref="A40:B40"/>
    <mergeCell ref="C40:E40"/>
    <mergeCell ref="G40:G41"/>
    <mergeCell ref="A41:B41"/>
    <mergeCell ref="C41:E41"/>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dimension ref="A1:Y35"/>
  <sheetViews>
    <sheetView topLeftCell="A7" zoomScaleNormal="100" workbookViewId="0">
      <selection activeCell="AM8" sqref="AM8"/>
    </sheetView>
  </sheetViews>
  <sheetFormatPr defaultRowHeight="13.5"/>
  <cols>
    <col min="1" max="1" width="12.625" style="162" customWidth="1"/>
    <col min="2" max="27" width="3.625" style="162" customWidth="1"/>
    <col min="28" max="28" width="2.375" style="162" customWidth="1"/>
    <col min="29" max="40" width="3.625" style="162" customWidth="1"/>
    <col min="41" max="16384" width="9" style="162"/>
  </cols>
  <sheetData>
    <row r="1" spans="1:25" s="108" customFormat="1" ht="48" customHeight="1">
      <c r="A1" s="607" t="str">
        <f>実施要項!A1</f>
        <v>Plus One Cup</v>
      </c>
      <c r="B1" s="607"/>
      <c r="C1" s="607"/>
      <c r="D1" s="607"/>
      <c r="E1" s="607"/>
      <c r="F1" s="607"/>
      <c r="G1" s="607"/>
      <c r="H1" s="607"/>
      <c r="I1" s="607"/>
      <c r="J1" s="607"/>
      <c r="K1" s="607"/>
      <c r="L1" s="607"/>
      <c r="M1" s="607"/>
      <c r="N1" s="607"/>
      <c r="O1" s="607"/>
      <c r="P1" s="607"/>
      <c r="Q1" s="607"/>
      <c r="R1" s="607"/>
      <c r="S1" s="607"/>
      <c r="T1" s="607"/>
      <c r="U1" s="607"/>
      <c r="V1" s="607"/>
      <c r="W1" s="607"/>
      <c r="X1" s="607"/>
      <c r="Y1" s="607"/>
    </row>
    <row r="2" spans="1:25" s="108" customFormat="1" ht="21" customHeight="1">
      <c r="A2" s="608" t="str">
        <f>'3チーム'!A2:Y2</f>
        <v>2016年8月22日（月 ）　</v>
      </c>
      <c r="B2" s="608"/>
      <c r="C2" s="608"/>
      <c r="D2" s="608"/>
      <c r="E2" s="608"/>
      <c r="F2" s="608"/>
      <c r="G2" s="608"/>
      <c r="H2" s="608"/>
      <c r="I2" s="608"/>
      <c r="J2" s="608"/>
      <c r="K2" s="608"/>
      <c r="L2" s="608"/>
      <c r="M2" s="608"/>
      <c r="N2" s="608"/>
      <c r="O2" s="608"/>
      <c r="P2" s="608"/>
      <c r="Q2" s="608"/>
      <c r="R2" s="608"/>
      <c r="S2" s="608"/>
      <c r="T2" s="608"/>
      <c r="U2" s="608"/>
      <c r="V2" s="608"/>
      <c r="W2" s="608"/>
      <c r="X2" s="608"/>
      <c r="Y2" s="608"/>
    </row>
    <row r="3" spans="1:25" ht="24.95" customHeight="1">
      <c r="A3" s="40" t="s">
        <v>9</v>
      </c>
      <c r="N3" s="463" t="s">
        <v>10</v>
      </c>
    </row>
    <row r="4" spans="1:25" ht="24.95" customHeight="1">
      <c r="A4" s="41" t="str">
        <f>'3チーム'!A4</f>
        <v>　　20:10～</v>
      </c>
      <c r="B4" s="41" t="s">
        <v>280</v>
      </c>
      <c r="C4" s="134"/>
      <c r="D4" s="134"/>
      <c r="E4" s="134"/>
      <c r="F4" s="134"/>
      <c r="G4" s="134"/>
      <c r="H4" s="134"/>
      <c r="I4" s="134"/>
      <c r="N4" s="609" t="str">
        <f>'3チーム'!N4:V4</f>
        <v>じゃがーず</v>
      </c>
      <c r="O4" s="609"/>
      <c r="P4" s="609"/>
      <c r="Q4" s="609"/>
      <c r="R4" s="609"/>
      <c r="S4" s="609"/>
      <c r="T4" s="609"/>
      <c r="U4" s="609"/>
      <c r="V4" s="609"/>
    </row>
    <row r="5" spans="1:25" ht="24.95" customHeight="1">
      <c r="A5" s="41" t="str">
        <f>'3チーム'!A5</f>
        <v>　　20:15～</v>
      </c>
      <c r="B5" s="41" t="s">
        <v>49</v>
      </c>
      <c r="C5" s="134"/>
      <c r="D5" s="134"/>
      <c r="E5" s="134"/>
      <c r="F5" s="134"/>
      <c r="G5" s="134"/>
      <c r="H5" s="134"/>
      <c r="I5" s="134"/>
      <c r="N5" s="610" t="str">
        <f>'3チーム'!N5:V5</f>
        <v>新居フットボールクラブ</v>
      </c>
      <c r="O5" s="610"/>
      <c r="P5" s="610"/>
      <c r="Q5" s="610"/>
      <c r="R5" s="610"/>
      <c r="S5" s="610"/>
      <c r="T5" s="610"/>
      <c r="U5" s="610"/>
      <c r="V5" s="610"/>
    </row>
    <row r="6" spans="1:25" ht="24.95" customHeight="1">
      <c r="A6" s="41" t="str">
        <f>'3チーム'!A6</f>
        <v>　　20：30～</v>
      </c>
      <c r="B6" s="41" t="s">
        <v>172</v>
      </c>
      <c r="C6" s="134"/>
      <c r="D6" s="134"/>
      <c r="E6" s="134"/>
      <c r="F6" s="134"/>
      <c r="G6" s="134"/>
      <c r="H6" s="134"/>
      <c r="I6" s="134"/>
      <c r="N6" s="611" t="str">
        <f>'3チーム'!N6:V6</f>
        <v>KOSARU MIX</v>
      </c>
      <c r="O6" s="611"/>
      <c r="P6" s="611"/>
      <c r="Q6" s="611"/>
      <c r="R6" s="611"/>
      <c r="S6" s="611"/>
      <c r="T6" s="611"/>
      <c r="U6" s="611"/>
      <c r="V6" s="611"/>
    </row>
    <row r="7" spans="1:25" ht="24.95" customHeight="1">
      <c r="A7" s="41" t="str">
        <f>'3チーム'!A7</f>
        <v>　　22:30～</v>
      </c>
      <c r="B7" s="41" t="s">
        <v>279</v>
      </c>
      <c r="C7" s="134"/>
      <c r="D7" s="134"/>
      <c r="E7" s="134"/>
      <c r="F7" s="134"/>
      <c r="G7" s="134"/>
      <c r="H7" s="134"/>
      <c r="I7" s="134"/>
      <c r="N7" s="606"/>
      <c r="O7" s="606"/>
      <c r="P7" s="606"/>
      <c r="Q7" s="606"/>
      <c r="R7" s="606"/>
      <c r="S7" s="606"/>
      <c r="T7" s="606"/>
      <c r="U7" s="606"/>
      <c r="V7" s="606"/>
    </row>
    <row r="8" spans="1:25" ht="24.95" customHeight="1"/>
    <row r="9" spans="1:25" ht="24.95" customHeight="1">
      <c r="A9" s="31" t="s">
        <v>272</v>
      </c>
    </row>
    <row r="10" spans="1:25" s="20" customFormat="1" ht="24.95" customHeight="1">
      <c r="A10" s="464"/>
      <c r="B10" s="558" t="s">
        <v>11</v>
      </c>
      <c r="C10" s="558"/>
      <c r="D10" s="558"/>
      <c r="E10" s="558" t="s">
        <v>12</v>
      </c>
      <c r="F10" s="558"/>
      <c r="G10" s="558"/>
      <c r="H10" s="558"/>
      <c r="I10" s="558"/>
      <c r="J10" s="558"/>
      <c r="K10" s="558"/>
      <c r="L10" s="558"/>
      <c r="M10" s="558"/>
      <c r="N10" s="558"/>
      <c r="O10" s="558"/>
      <c r="P10" s="558"/>
      <c r="Q10" s="558"/>
      <c r="R10" s="558" t="s">
        <v>13</v>
      </c>
      <c r="S10" s="558"/>
      <c r="T10" s="558"/>
      <c r="U10" s="558"/>
      <c r="V10" s="558"/>
      <c r="W10" s="242"/>
    </row>
    <row r="11" spans="1:25" ht="24.95" customHeight="1">
      <c r="A11" s="458" t="s">
        <v>14</v>
      </c>
      <c r="B11" s="603">
        <v>0.85416666666666663</v>
      </c>
      <c r="C11" s="604"/>
      <c r="D11" s="605"/>
      <c r="E11" s="557" t="str">
        <f>N4</f>
        <v>じゃがーず</v>
      </c>
      <c r="F11" s="557"/>
      <c r="G11" s="557"/>
      <c r="H11" s="557"/>
      <c r="I11" s="557"/>
      <c r="J11" s="458"/>
      <c r="K11" s="459" t="s">
        <v>273</v>
      </c>
      <c r="L11" s="460"/>
      <c r="M11" s="557" t="str">
        <f>N5</f>
        <v>新居フットボールクラブ</v>
      </c>
      <c r="N11" s="557"/>
      <c r="O11" s="557"/>
      <c r="P11" s="557"/>
      <c r="Q11" s="557"/>
      <c r="R11" s="557" t="str">
        <f>N6</f>
        <v>KOSARU MIX</v>
      </c>
      <c r="S11" s="557"/>
      <c r="T11" s="557"/>
      <c r="U11" s="557"/>
      <c r="V11" s="557"/>
      <c r="W11" s="242"/>
      <c r="X11" s="465"/>
    </row>
    <row r="12" spans="1:25" ht="24.95" customHeight="1">
      <c r="A12" s="458" t="s">
        <v>17</v>
      </c>
      <c r="B12" s="601">
        <v>0.86805555555555547</v>
      </c>
      <c r="C12" s="602"/>
      <c r="D12" s="602"/>
      <c r="E12" s="557" t="str">
        <f>N5</f>
        <v>新居フットボールクラブ</v>
      </c>
      <c r="F12" s="557"/>
      <c r="G12" s="557"/>
      <c r="H12" s="557"/>
      <c r="I12" s="557"/>
      <c r="J12" s="458"/>
      <c r="K12" s="459" t="s">
        <v>273</v>
      </c>
      <c r="L12" s="460"/>
      <c r="M12" s="557" t="str">
        <f>N6</f>
        <v>KOSARU MIX</v>
      </c>
      <c r="N12" s="557"/>
      <c r="O12" s="557"/>
      <c r="P12" s="557"/>
      <c r="Q12" s="557"/>
      <c r="R12" s="557" t="str">
        <f>N4</f>
        <v>じゃがーず</v>
      </c>
      <c r="S12" s="557"/>
      <c r="T12" s="557"/>
      <c r="U12" s="557"/>
      <c r="V12" s="557"/>
      <c r="W12" s="242"/>
      <c r="X12" s="465"/>
    </row>
    <row r="13" spans="1:25" ht="24.95" customHeight="1">
      <c r="A13" s="458" t="s">
        <v>18</v>
      </c>
      <c r="B13" s="603">
        <v>0.88194444444444453</v>
      </c>
      <c r="C13" s="604"/>
      <c r="D13" s="605"/>
      <c r="E13" s="557" t="str">
        <f>N6</f>
        <v>KOSARU MIX</v>
      </c>
      <c r="F13" s="557"/>
      <c r="G13" s="557"/>
      <c r="H13" s="557"/>
      <c r="I13" s="557"/>
      <c r="J13" s="458"/>
      <c r="K13" s="459" t="s">
        <v>273</v>
      </c>
      <c r="L13" s="460"/>
      <c r="M13" s="557" t="str">
        <f>N4</f>
        <v>じゃがーず</v>
      </c>
      <c r="N13" s="557"/>
      <c r="O13" s="557"/>
      <c r="P13" s="557"/>
      <c r="Q13" s="557"/>
      <c r="R13" s="557" t="str">
        <f>N5</f>
        <v>新居フットボールクラブ</v>
      </c>
      <c r="S13" s="557"/>
      <c r="T13" s="557"/>
      <c r="U13" s="557"/>
      <c r="V13" s="557"/>
      <c r="W13" s="242"/>
      <c r="X13" s="465"/>
    </row>
    <row r="14" spans="1:25" ht="24.95" customHeight="1">
      <c r="A14" s="458" t="s">
        <v>19</v>
      </c>
      <c r="B14" s="601">
        <v>0.89583333333333337</v>
      </c>
      <c r="C14" s="602"/>
      <c r="D14" s="602"/>
      <c r="E14" s="557" t="str">
        <f>N4</f>
        <v>じゃがーず</v>
      </c>
      <c r="F14" s="557"/>
      <c r="G14" s="557"/>
      <c r="H14" s="557"/>
      <c r="I14" s="557"/>
      <c r="J14" s="458"/>
      <c r="K14" s="459" t="s">
        <v>273</v>
      </c>
      <c r="L14" s="460"/>
      <c r="M14" s="557" t="str">
        <f>N5</f>
        <v>新居フットボールクラブ</v>
      </c>
      <c r="N14" s="557"/>
      <c r="O14" s="557"/>
      <c r="P14" s="557"/>
      <c r="Q14" s="557"/>
      <c r="R14" s="557" t="str">
        <f>N6</f>
        <v>KOSARU MIX</v>
      </c>
      <c r="S14" s="557"/>
      <c r="T14" s="557"/>
      <c r="U14" s="557"/>
      <c r="V14" s="557"/>
      <c r="W14" s="242"/>
      <c r="X14" s="465"/>
    </row>
    <row r="15" spans="1:25" ht="24.95" customHeight="1">
      <c r="A15" s="458" t="s">
        <v>20</v>
      </c>
      <c r="B15" s="603">
        <v>0.90972222222222221</v>
      </c>
      <c r="C15" s="604"/>
      <c r="D15" s="605"/>
      <c r="E15" s="557" t="str">
        <f>N5</f>
        <v>新居フットボールクラブ</v>
      </c>
      <c r="F15" s="557"/>
      <c r="G15" s="557"/>
      <c r="H15" s="557"/>
      <c r="I15" s="557"/>
      <c r="J15" s="458"/>
      <c r="K15" s="459" t="s">
        <v>273</v>
      </c>
      <c r="L15" s="460"/>
      <c r="M15" s="557" t="str">
        <f>N6</f>
        <v>KOSARU MIX</v>
      </c>
      <c r="N15" s="557"/>
      <c r="O15" s="557"/>
      <c r="P15" s="557"/>
      <c r="Q15" s="557"/>
      <c r="R15" s="557" t="str">
        <f>N4</f>
        <v>じゃがーず</v>
      </c>
      <c r="S15" s="557"/>
      <c r="T15" s="557"/>
      <c r="U15" s="557"/>
      <c r="V15" s="557"/>
      <c r="W15" s="242"/>
      <c r="X15" s="465"/>
    </row>
    <row r="16" spans="1:25" ht="24.95" customHeight="1">
      <c r="A16" s="458" t="s">
        <v>21</v>
      </c>
      <c r="B16" s="601">
        <v>0.92361111111111116</v>
      </c>
      <c r="C16" s="602"/>
      <c r="D16" s="602"/>
      <c r="E16" s="557" t="str">
        <f>N6</f>
        <v>KOSARU MIX</v>
      </c>
      <c r="F16" s="557"/>
      <c r="G16" s="557"/>
      <c r="H16" s="557"/>
      <c r="I16" s="557"/>
      <c r="J16" s="458"/>
      <c r="K16" s="459" t="s">
        <v>273</v>
      </c>
      <c r="L16" s="460"/>
      <c r="M16" s="557" t="str">
        <f>N4</f>
        <v>じゃがーず</v>
      </c>
      <c r="N16" s="557"/>
      <c r="O16" s="557"/>
      <c r="P16" s="557"/>
      <c r="Q16" s="557"/>
      <c r="R16" s="557" t="str">
        <f>N5</f>
        <v>新居フットボールクラブ</v>
      </c>
      <c r="S16" s="557"/>
      <c r="T16" s="557"/>
      <c r="U16" s="557"/>
      <c r="V16" s="557"/>
      <c r="W16" s="242"/>
      <c r="X16" s="465"/>
    </row>
    <row r="17" spans="1:25" ht="24.95" customHeight="1"/>
    <row r="18" spans="1:25" ht="20.100000000000001" customHeight="1">
      <c r="A18" s="466"/>
      <c r="B18" s="557" t="str">
        <f>N4</f>
        <v>じゃがーず</v>
      </c>
      <c r="C18" s="557"/>
      <c r="D18" s="557"/>
      <c r="E18" s="557" t="str">
        <f>N5</f>
        <v>新居フットボールクラブ</v>
      </c>
      <c r="F18" s="557"/>
      <c r="G18" s="557"/>
      <c r="H18" s="557" t="str">
        <f>N6</f>
        <v>KOSARU MIX</v>
      </c>
      <c r="I18" s="557"/>
      <c r="J18" s="557"/>
      <c r="K18" s="558" t="s">
        <v>22</v>
      </c>
      <c r="L18" s="558"/>
      <c r="M18" s="558"/>
      <c r="N18" s="558" t="s">
        <v>23</v>
      </c>
      <c r="O18" s="558"/>
      <c r="P18" s="558"/>
      <c r="Q18" s="558" t="s">
        <v>24</v>
      </c>
      <c r="R18" s="558"/>
      <c r="S18" s="558"/>
      <c r="T18" s="558" t="s">
        <v>25</v>
      </c>
      <c r="U18" s="558"/>
      <c r="V18" s="558"/>
      <c r="W18" s="558" t="s">
        <v>26</v>
      </c>
      <c r="X18" s="558"/>
      <c r="Y18" s="558"/>
    </row>
    <row r="19" spans="1:25" ht="20.100000000000001" customHeight="1">
      <c r="A19" s="589" t="str">
        <f>N4</f>
        <v>じゃがーず</v>
      </c>
      <c r="B19" s="592"/>
      <c r="C19" s="593"/>
      <c r="D19" s="594"/>
      <c r="E19" s="586"/>
      <c r="F19" s="587"/>
      <c r="G19" s="588"/>
      <c r="H19" s="586"/>
      <c r="I19" s="587"/>
      <c r="J19" s="588"/>
      <c r="K19" s="559"/>
      <c r="L19" s="560"/>
      <c r="M19" s="561"/>
      <c r="N19" s="559"/>
      <c r="O19" s="560"/>
      <c r="P19" s="561"/>
      <c r="Q19" s="559"/>
      <c r="R19" s="560"/>
      <c r="S19" s="561"/>
      <c r="T19" s="568"/>
      <c r="U19" s="569"/>
      <c r="V19" s="570"/>
      <c r="W19" s="577"/>
      <c r="X19" s="578"/>
      <c r="Y19" s="579"/>
    </row>
    <row r="20" spans="1:25" ht="20.100000000000001" customHeight="1">
      <c r="A20" s="590"/>
      <c r="B20" s="595"/>
      <c r="C20" s="596"/>
      <c r="D20" s="597"/>
      <c r="E20" s="467"/>
      <c r="F20" s="468" t="s">
        <v>274</v>
      </c>
      <c r="G20" s="469"/>
      <c r="H20" s="467"/>
      <c r="I20" s="468" t="s">
        <v>274</v>
      </c>
      <c r="J20" s="469"/>
      <c r="K20" s="562"/>
      <c r="L20" s="563"/>
      <c r="M20" s="564"/>
      <c r="N20" s="562"/>
      <c r="O20" s="563"/>
      <c r="P20" s="564"/>
      <c r="Q20" s="562"/>
      <c r="R20" s="563"/>
      <c r="S20" s="564"/>
      <c r="T20" s="571"/>
      <c r="U20" s="572"/>
      <c r="V20" s="573"/>
      <c r="W20" s="580"/>
      <c r="X20" s="581"/>
      <c r="Y20" s="582"/>
    </row>
    <row r="21" spans="1:25" ht="20.100000000000001" customHeight="1">
      <c r="A21" s="590"/>
      <c r="B21" s="595"/>
      <c r="C21" s="596"/>
      <c r="D21" s="597"/>
      <c r="E21" s="586"/>
      <c r="F21" s="587"/>
      <c r="G21" s="588"/>
      <c r="H21" s="586"/>
      <c r="I21" s="587"/>
      <c r="J21" s="588"/>
      <c r="K21" s="562"/>
      <c r="L21" s="563"/>
      <c r="M21" s="564"/>
      <c r="N21" s="562"/>
      <c r="O21" s="563"/>
      <c r="P21" s="564"/>
      <c r="Q21" s="562"/>
      <c r="R21" s="563"/>
      <c r="S21" s="564"/>
      <c r="T21" s="571"/>
      <c r="U21" s="572"/>
      <c r="V21" s="573"/>
      <c r="W21" s="580"/>
      <c r="X21" s="581"/>
      <c r="Y21" s="582"/>
    </row>
    <row r="22" spans="1:25" ht="20.100000000000001" customHeight="1">
      <c r="A22" s="591"/>
      <c r="B22" s="598"/>
      <c r="C22" s="599"/>
      <c r="D22" s="600"/>
      <c r="E22" s="454"/>
      <c r="F22" s="456" t="s">
        <v>274</v>
      </c>
      <c r="G22" s="455"/>
      <c r="H22" s="454"/>
      <c r="I22" s="456" t="s">
        <v>274</v>
      </c>
      <c r="J22" s="455"/>
      <c r="K22" s="565"/>
      <c r="L22" s="566"/>
      <c r="M22" s="567"/>
      <c r="N22" s="565"/>
      <c r="O22" s="566"/>
      <c r="P22" s="567"/>
      <c r="Q22" s="565"/>
      <c r="R22" s="566"/>
      <c r="S22" s="567"/>
      <c r="T22" s="574"/>
      <c r="U22" s="575"/>
      <c r="V22" s="576"/>
      <c r="W22" s="583"/>
      <c r="X22" s="584"/>
      <c r="Y22" s="585"/>
    </row>
    <row r="23" spans="1:25" ht="20.100000000000001" customHeight="1">
      <c r="A23" s="589" t="str">
        <f>N5</f>
        <v>新居フットボールクラブ</v>
      </c>
      <c r="B23" s="586"/>
      <c r="C23" s="587"/>
      <c r="D23" s="588"/>
      <c r="E23" s="592"/>
      <c r="F23" s="593"/>
      <c r="G23" s="594"/>
      <c r="H23" s="586"/>
      <c r="I23" s="587"/>
      <c r="J23" s="588"/>
      <c r="K23" s="559"/>
      <c r="L23" s="560"/>
      <c r="M23" s="561"/>
      <c r="N23" s="559"/>
      <c r="O23" s="560"/>
      <c r="P23" s="561"/>
      <c r="Q23" s="559"/>
      <c r="R23" s="560"/>
      <c r="S23" s="561"/>
      <c r="T23" s="568"/>
      <c r="U23" s="569"/>
      <c r="V23" s="570"/>
      <c r="W23" s="577"/>
      <c r="X23" s="578"/>
      <c r="Y23" s="579"/>
    </row>
    <row r="24" spans="1:25" ht="20.100000000000001" customHeight="1">
      <c r="A24" s="590"/>
      <c r="B24" s="467"/>
      <c r="C24" s="468" t="s">
        <v>274</v>
      </c>
      <c r="D24" s="469"/>
      <c r="E24" s="595"/>
      <c r="F24" s="596"/>
      <c r="G24" s="597"/>
      <c r="H24" s="467"/>
      <c r="I24" s="468" t="s">
        <v>274</v>
      </c>
      <c r="J24" s="469"/>
      <c r="K24" s="562"/>
      <c r="L24" s="563"/>
      <c r="M24" s="564"/>
      <c r="N24" s="562"/>
      <c r="O24" s="563"/>
      <c r="P24" s="564"/>
      <c r="Q24" s="562"/>
      <c r="R24" s="563"/>
      <c r="S24" s="564"/>
      <c r="T24" s="571"/>
      <c r="U24" s="572"/>
      <c r="V24" s="573"/>
      <c r="W24" s="580"/>
      <c r="X24" s="581"/>
      <c r="Y24" s="582"/>
    </row>
    <row r="25" spans="1:25" ht="20.100000000000001" customHeight="1">
      <c r="A25" s="590"/>
      <c r="B25" s="586"/>
      <c r="C25" s="587"/>
      <c r="D25" s="588"/>
      <c r="E25" s="595"/>
      <c r="F25" s="596"/>
      <c r="G25" s="597"/>
      <c r="H25" s="586"/>
      <c r="I25" s="587"/>
      <c r="J25" s="588"/>
      <c r="K25" s="562"/>
      <c r="L25" s="563"/>
      <c r="M25" s="564"/>
      <c r="N25" s="562"/>
      <c r="O25" s="563"/>
      <c r="P25" s="564"/>
      <c r="Q25" s="562"/>
      <c r="R25" s="563"/>
      <c r="S25" s="564"/>
      <c r="T25" s="571"/>
      <c r="U25" s="572"/>
      <c r="V25" s="573"/>
      <c r="W25" s="580"/>
      <c r="X25" s="581"/>
      <c r="Y25" s="582"/>
    </row>
    <row r="26" spans="1:25" ht="20.100000000000001" customHeight="1">
      <c r="A26" s="591"/>
      <c r="B26" s="454"/>
      <c r="C26" s="456" t="s">
        <v>274</v>
      </c>
      <c r="D26" s="455"/>
      <c r="E26" s="598"/>
      <c r="F26" s="599"/>
      <c r="G26" s="600"/>
      <c r="H26" s="454"/>
      <c r="I26" s="456" t="s">
        <v>274</v>
      </c>
      <c r="J26" s="455"/>
      <c r="K26" s="565"/>
      <c r="L26" s="566"/>
      <c r="M26" s="567"/>
      <c r="N26" s="565"/>
      <c r="O26" s="566"/>
      <c r="P26" s="567"/>
      <c r="Q26" s="565"/>
      <c r="R26" s="566"/>
      <c r="S26" s="567"/>
      <c r="T26" s="574"/>
      <c r="U26" s="575"/>
      <c r="V26" s="576"/>
      <c r="W26" s="583"/>
      <c r="X26" s="584"/>
      <c r="Y26" s="585"/>
    </row>
    <row r="27" spans="1:25" ht="20.100000000000001" customHeight="1">
      <c r="A27" s="589" t="str">
        <f>N6</f>
        <v>KOSARU MIX</v>
      </c>
      <c r="B27" s="586"/>
      <c r="C27" s="587"/>
      <c r="D27" s="588"/>
      <c r="E27" s="586"/>
      <c r="F27" s="587"/>
      <c r="G27" s="588"/>
      <c r="H27" s="592"/>
      <c r="I27" s="593"/>
      <c r="J27" s="594"/>
      <c r="K27" s="559"/>
      <c r="L27" s="560"/>
      <c r="M27" s="561"/>
      <c r="N27" s="559"/>
      <c r="O27" s="560"/>
      <c r="P27" s="561"/>
      <c r="Q27" s="559"/>
      <c r="R27" s="560"/>
      <c r="S27" s="561"/>
      <c r="T27" s="568"/>
      <c r="U27" s="569"/>
      <c r="V27" s="570"/>
      <c r="W27" s="577"/>
      <c r="X27" s="578"/>
      <c r="Y27" s="579"/>
    </row>
    <row r="28" spans="1:25" ht="20.100000000000001" customHeight="1">
      <c r="A28" s="590"/>
      <c r="B28" s="467"/>
      <c r="C28" s="468" t="s">
        <v>274</v>
      </c>
      <c r="D28" s="469"/>
      <c r="E28" s="467"/>
      <c r="F28" s="468" t="s">
        <v>274</v>
      </c>
      <c r="G28" s="469"/>
      <c r="H28" s="595"/>
      <c r="I28" s="596"/>
      <c r="J28" s="597"/>
      <c r="K28" s="562"/>
      <c r="L28" s="563"/>
      <c r="M28" s="564"/>
      <c r="N28" s="562"/>
      <c r="O28" s="563"/>
      <c r="P28" s="564"/>
      <c r="Q28" s="562"/>
      <c r="R28" s="563"/>
      <c r="S28" s="564"/>
      <c r="T28" s="571"/>
      <c r="U28" s="572"/>
      <c r="V28" s="573"/>
      <c r="W28" s="580"/>
      <c r="X28" s="581"/>
      <c r="Y28" s="582"/>
    </row>
    <row r="29" spans="1:25" ht="20.100000000000001" customHeight="1">
      <c r="A29" s="590"/>
      <c r="B29" s="586"/>
      <c r="C29" s="587"/>
      <c r="D29" s="588"/>
      <c r="E29" s="586"/>
      <c r="F29" s="587"/>
      <c r="G29" s="588"/>
      <c r="H29" s="595"/>
      <c r="I29" s="596"/>
      <c r="J29" s="597"/>
      <c r="K29" s="562"/>
      <c r="L29" s="563"/>
      <c r="M29" s="564"/>
      <c r="N29" s="562"/>
      <c r="O29" s="563"/>
      <c r="P29" s="564"/>
      <c r="Q29" s="562"/>
      <c r="R29" s="563"/>
      <c r="S29" s="564"/>
      <c r="T29" s="571"/>
      <c r="U29" s="572"/>
      <c r="V29" s="573"/>
      <c r="W29" s="580"/>
      <c r="X29" s="581"/>
      <c r="Y29" s="582"/>
    </row>
    <row r="30" spans="1:25" ht="20.100000000000001" customHeight="1">
      <c r="A30" s="591"/>
      <c r="B30" s="454"/>
      <c r="C30" s="456" t="s">
        <v>274</v>
      </c>
      <c r="D30" s="455"/>
      <c r="E30" s="454"/>
      <c r="F30" s="456" t="s">
        <v>274</v>
      </c>
      <c r="G30" s="455"/>
      <c r="H30" s="598"/>
      <c r="I30" s="599"/>
      <c r="J30" s="600"/>
      <c r="K30" s="565"/>
      <c r="L30" s="566"/>
      <c r="M30" s="567"/>
      <c r="N30" s="565"/>
      <c r="O30" s="566"/>
      <c r="P30" s="567"/>
      <c r="Q30" s="565"/>
      <c r="R30" s="566"/>
      <c r="S30" s="567"/>
      <c r="T30" s="574"/>
      <c r="U30" s="575"/>
      <c r="V30" s="576"/>
      <c r="W30" s="583"/>
      <c r="X30" s="584"/>
      <c r="Y30" s="585"/>
    </row>
    <row r="31" spans="1:25" ht="20.100000000000001" customHeight="1">
      <c r="A31" s="470"/>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row>
    <row r="32" spans="1:25" ht="20.100000000000001" customHeight="1">
      <c r="A32" s="470"/>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row>
    <row r="33" spans="1:25" ht="20.100000000000001" customHeight="1">
      <c r="A33" s="470"/>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row>
    <row r="34" spans="1:25" ht="20.100000000000001" customHeight="1">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row>
    <row r="35" spans="1:25" ht="20.100000000000001" customHeight="1"/>
  </sheetData>
  <mergeCells count="74">
    <mergeCell ref="N7:V7"/>
    <mergeCell ref="A1:Y1"/>
    <mergeCell ref="A2:Y2"/>
    <mergeCell ref="N4:V4"/>
    <mergeCell ref="N5:V5"/>
    <mergeCell ref="N6:V6"/>
    <mergeCell ref="B10:D10"/>
    <mergeCell ref="E10:Q10"/>
    <mergeCell ref="R10:V10"/>
    <mergeCell ref="B11:D11"/>
    <mergeCell ref="E11:I11"/>
    <mergeCell ref="M11:Q11"/>
    <mergeCell ref="R11:V11"/>
    <mergeCell ref="B12:D12"/>
    <mergeCell ref="E12:I12"/>
    <mergeCell ref="M12:Q12"/>
    <mergeCell ref="R12:V12"/>
    <mergeCell ref="B13:D13"/>
    <mergeCell ref="E13:I13"/>
    <mergeCell ref="M13:Q13"/>
    <mergeCell ref="R13:V13"/>
    <mergeCell ref="B14:D14"/>
    <mergeCell ref="E14:I14"/>
    <mergeCell ref="M14:Q14"/>
    <mergeCell ref="R14:V14"/>
    <mergeCell ref="B15:D15"/>
    <mergeCell ref="E15:I15"/>
    <mergeCell ref="M15:Q15"/>
    <mergeCell ref="R15:V15"/>
    <mergeCell ref="B16:D16"/>
    <mergeCell ref="E16:I16"/>
    <mergeCell ref="M16:Q16"/>
    <mergeCell ref="R16:V16"/>
    <mergeCell ref="B18:D18"/>
    <mergeCell ref="E18:G18"/>
    <mergeCell ref="H18:J18"/>
    <mergeCell ref="K18:M18"/>
    <mergeCell ref="N18:P18"/>
    <mergeCell ref="Q18:S18"/>
    <mergeCell ref="T18:V18"/>
    <mergeCell ref="W18:Y18"/>
    <mergeCell ref="A19:A22"/>
    <mergeCell ref="B19:D22"/>
    <mergeCell ref="E19:G19"/>
    <mergeCell ref="H19:J19"/>
    <mergeCell ref="K19:M22"/>
    <mergeCell ref="N19:P22"/>
    <mergeCell ref="Q19:S22"/>
    <mergeCell ref="T19:V22"/>
    <mergeCell ref="W19:Y22"/>
    <mergeCell ref="E21:G21"/>
    <mergeCell ref="H21:J21"/>
    <mergeCell ref="A23:A26"/>
    <mergeCell ref="B23:D23"/>
    <mergeCell ref="E23:G26"/>
    <mergeCell ref="H23:J23"/>
    <mergeCell ref="K23:M26"/>
    <mergeCell ref="N23:P26"/>
    <mergeCell ref="Q23:S26"/>
    <mergeCell ref="T23:V26"/>
    <mergeCell ref="W23:Y26"/>
    <mergeCell ref="B25:D25"/>
    <mergeCell ref="H25:J25"/>
    <mergeCell ref="A27:A30"/>
    <mergeCell ref="B27:D27"/>
    <mergeCell ref="E27:G27"/>
    <mergeCell ref="H27:J30"/>
    <mergeCell ref="K27:M30"/>
    <mergeCell ref="N27:P30"/>
    <mergeCell ref="Q27:S30"/>
    <mergeCell ref="T27:V30"/>
    <mergeCell ref="W27:Y30"/>
    <mergeCell ref="B29:D29"/>
    <mergeCell ref="E29:G29"/>
  </mergeCells>
  <phoneticPr fontId="2"/>
  <printOptions horizontalCentered="1" verticalCentered="1"/>
  <pageMargins left="0.31496062992125984" right="0.31496062992125984"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AE39"/>
  <sheetViews>
    <sheetView topLeftCell="A4" zoomScaleNormal="100" workbookViewId="0">
      <selection activeCell="AF36" sqref="AF36"/>
    </sheetView>
  </sheetViews>
  <sheetFormatPr defaultRowHeight="13.5"/>
  <cols>
    <col min="1" max="1" width="12.625" style="132" customWidth="1"/>
    <col min="2" max="37" width="3.625" style="132" customWidth="1"/>
    <col min="38" max="16384" width="9" style="132"/>
  </cols>
  <sheetData>
    <row r="1" spans="1:31" s="28" customFormat="1" ht="54" customHeight="1">
      <c r="A1" s="712" t="str">
        <f>実施要項!A1</f>
        <v>Plus One Cup</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27"/>
      <c r="AD1" s="27"/>
      <c r="AE1" s="27"/>
    </row>
    <row r="2" spans="1:31" s="28" customFormat="1" ht="24.75" customHeight="1">
      <c r="A2" s="713" t="s">
        <v>358</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27"/>
      <c r="AD2" s="27"/>
      <c r="AE2" s="27"/>
    </row>
    <row r="3" spans="1:31" ht="24" customHeight="1">
      <c r="A3" s="133"/>
    </row>
    <row r="4" spans="1:31" ht="24" customHeight="1">
      <c r="A4" s="40" t="s">
        <v>9</v>
      </c>
      <c r="C4" s="134"/>
      <c r="N4" s="40" t="s">
        <v>10</v>
      </c>
    </row>
    <row r="5" spans="1:31" ht="24" customHeight="1">
      <c r="A5" s="41" t="s">
        <v>341</v>
      </c>
      <c r="B5" s="134"/>
      <c r="C5" s="134"/>
      <c r="D5" s="134"/>
      <c r="E5" s="134"/>
      <c r="F5" s="134"/>
      <c r="G5" s="134"/>
      <c r="H5" s="134"/>
      <c r="I5" s="134"/>
      <c r="N5" s="714" t="s">
        <v>357</v>
      </c>
      <c r="O5" s="714"/>
      <c r="P5" s="714"/>
      <c r="Q5" s="714"/>
      <c r="R5" s="714"/>
      <c r="S5" s="714"/>
      <c r="T5" s="714"/>
      <c r="U5" s="714"/>
      <c r="V5" s="714"/>
      <c r="W5" s="714"/>
      <c r="X5" s="714"/>
    </row>
    <row r="6" spans="1:31" ht="24" customHeight="1">
      <c r="A6" s="41" t="s">
        <v>342</v>
      </c>
      <c r="B6" s="134"/>
      <c r="C6" s="134"/>
      <c r="D6" s="134"/>
      <c r="E6" s="134"/>
      <c r="F6" s="134"/>
      <c r="G6" s="134"/>
      <c r="H6" s="134"/>
      <c r="I6" s="134"/>
      <c r="N6" s="714" t="s">
        <v>353</v>
      </c>
      <c r="O6" s="714"/>
      <c r="P6" s="714"/>
      <c r="Q6" s="714"/>
      <c r="R6" s="714"/>
      <c r="S6" s="714"/>
      <c r="T6" s="714"/>
      <c r="U6" s="714"/>
      <c r="V6" s="714"/>
      <c r="W6" s="714"/>
      <c r="X6" s="714"/>
    </row>
    <row r="7" spans="1:31" ht="24" customHeight="1">
      <c r="A7" s="41" t="s">
        <v>343</v>
      </c>
      <c r="B7" s="134"/>
      <c r="C7" s="134"/>
      <c r="D7" s="134"/>
      <c r="E7" s="134"/>
      <c r="F7" s="134"/>
      <c r="G7" s="134"/>
      <c r="H7" s="134"/>
      <c r="I7" s="134"/>
      <c r="N7" s="715" t="s">
        <v>356</v>
      </c>
      <c r="O7" s="715"/>
      <c r="P7" s="715"/>
      <c r="Q7" s="715"/>
      <c r="R7" s="715"/>
      <c r="S7" s="715"/>
      <c r="T7" s="715"/>
      <c r="U7" s="715"/>
      <c r="V7" s="715"/>
      <c r="W7" s="715"/>
      <c r="X7" s="715"/>
    </row>
    <row r="8" spans="1:31" ht="24" customHeight="1">
      <c r="A8" s="41" t="s">
        <v>344</v>
      </c>
      <c r="B8" s="134"/>
      <c r="C8" s="134"/>
      <c r="D8" s="134"/>
      <c r="E8" s="134"/>
      <c r="F8" s="134"/>
      <c r="G8" s="134"/>
      <c r="H8" s="134"/>
      <c r="I8" s="134"/>
      <c r="N8" s="715" t="s">
        <v>354</v>
      </c>
      <c r="O8" s="715"/>
      <c r="P8" s="715"/>
      <c r="Q8" s="715"/>
      <c r="R8" s="715"/>
      <c r="S8" s="715"/>
      <c r="T8" s="715"/>
      <c r="U8" s="715"/>
      <c r="V8" s="715"/>
      <c r="W8" s="715"/>
      <c r="X8" s="715"/>
    </row>
    <row r="9" spans="1:31" ht="24" customHeight="1"/>
    <row r="10" spans="1:31" ht="24" customHeight="1">
      <c r="A10" s="135" t="s">
        <v>94</v>
      </c>
      <c r="B10" s="162" t="s">
        <v>360</v>
      </c>
    </row>
    <row r="11" spans="1:31" ht="24" customHeight="1">
      <c r="A11" s="129" t="s">
        <v>34</v>
      </c>
      <c r="B11" s="557"/>
      <c r="C11" s="557"/>
      <c r="D11" s="557"/>
      <c r="E11" s="557" t="s">
        <v>11</v>
      </c>
      <c r="F11" s="557"/>
      <c r="G11" s="557"/>
      <c r="H11" s="557" t="s">
        <v>12</v>
      </c>
      <c r="I11" s="557"/>
      <c r="J11" s="557"/>
      <c r="K11" s="557"/>
      <c r="L11" s="557"/>
      <c r="M11" s="557"/>
      <c r="N11" s="557"/>
      <c r="O11" s="557"/>
      <c r="P11" s="557"/>
      <c r="Q11" s="557"/>
      <c r="R11" s="557"/>
      <c r="S11" s="557"/>
      <c r="T11" s="557"/>
      <c r="U11" s="557"/>
      <c r="V11" s="557"/>
      <c r="W11" s="557" t="s">
        <v>13</v>
      </c>
      <c r="X11" s="557"/>
      <c r="Y11" s="557"/>
      <c r="Z11" s="557"/>
      <c r="AA11" s="557"/>
      <c r="AB11" s="557"/>
    </row>
    <row r="12" spans="1:31" ht="24" customHeight="1">
      <c r="A12" s="589" t="s">
        <v>95</v>
      </c>
      <c r="B12" s="557" t="s">
        <v>14</v>
      </c>
      <c r="C12" s="557"/>
      <c r="D12" s="557"/>
      <c r="E12" s="708">
        <v>0.85416666666666663</v>
      </c>
      <c r="F12" s="613"/>
      <c r="G12" s="613"/>
      <c r="H12" s="615" t="str">
        <f>N5</f>
        <v>香大クラブ</v>
      </c>
      <c r="I12" s="616"/>
      <c r="J12" s="616"/>
      <c r="K12" s="616"/>
      <c r="L12" s="616"/>
      <c r="M12" s="617"/>
      <c r="N12" s="136"/>
      <c r="O12" s="14" t="s">
        <v>16</v>
      </c>
      <c r="P12" s="137"/>
      <c r="Q12" s="615" t="str">
        <f>N6</f>
        <v>Lucha Brillo Kagawa Futsal Club</v>
      </c>
      <c r="R12" s="616"/>
      <c r="S12" s="616"/>
      <c r="T12" s="616"/>
      <c r="U12" s="616"/>
      <c r="V12" s="617"/>
      <c r="W12" s="615" t="str">
        <f>H13</f>
        <v>NATURAL FACE</v>
      </c>
      <c r="X12" s="616"/>
      <c r="Y12" s="616"/>
      <c r="Z12" s="616"/>
      <c r="AA12" s="616"/>
      <c r="AB12" s="617"/>
    </row>
    <row r="13" spans="1:31" ht="24" customHeight="1">
      <c r="A13" s="590"/>
      <c r="B13" s="557" t="s">
        <v>17</v>
      </c>
      <c r="C13" s="557"/>
      <c r="D13" s="557"/>
      <c r="E13" s="708">
        <v>0.86458333333333337</v>
      </c>
      <c r="F13" s="613"/>
      <c r="G13" s="613"/>
      <c r="H13" s="615" t="str">
        <f>N7</f>
        <v>NATURAL FACE</v>
      </c>
      <c r="I13" s="616"/>
      <c r="J13" s="616"/>
      <c r="K13" s="616"/>
      <c r="L13" s="616"/>
      <c r="M13" s="617"/>
      <c r="N13" s="136"/>
      <c r="O13" s="14" t="s">
        <v>16</v>
      </c>
      <c r="P13" s="137"/>
      <c r="Q13" s="615" t="str">
        <f>N8</f>
        <v>SPAM</v>
      </c>
      <c r="R13" s="616"/>
      <c r="S13" s="616"/>
      <c r="T13" s="616"/>
      <c r="U13" s="616"/>
      <c r="V13" s="617"/>
      <c r="W13" s="615" t="str">
        <f>Q12</f>
        <v>Lucha Brillo Kagawa Futsal Club</v>
      </c>
      <c r="X13" s="616"/>
      <c r="Y13" s="616"/>
      <c r="Z13" s="616"/>
      <c r="AA13" s="616"/>
      <c r="AB13" s="617"/>
    </row>
    <row r="14" spans="1:31" ht="24" customHeight="1">
      <c r="A14" s="590"/>
      <c r="B14" s="557" t="s">
        <v>18</v>
      </c>
      <c r="C14" s="557"/>
      <c r="D14" s="557"/>
      <c r="E14" s="708">
        <v>0.875</v>
      </c>
      <c r="F14" s="613"/>
      <c r="G14" s="613"/>
      <c r="H14" s="615" t="str">
        <f>N5</f>
        <v>香大クラブ</v>
      </c>
      <c r="I14" s="616"/>
      <c r="J14" s="616"/>
      <c r="K14" s="616"/>
      <c r="L14" s="616"/>
      <c r="M14" s="617"/>
      <c r="N14" s="136"/>
      <c r="O14" s="14" t="s">
        <v>16</v>
      </c>
      <c r="P14" s="137"/>
      <c r="Q14" s="615" t="str">
        <f>N7</f>
        <v>NATURAL FACE</v>
      </c>
      <c r="R14" s="616"/>
      <c r="S14" s="616"/>
      <c r="T14" s="616"/>
      <c r="U14" s="616"/>
      <c r="V14" s="617"/>
      <c r="W14" s="615" t="str">
        <f>N8</f>
        <v>SPAM</v>
      </c>
      <c r="X14" s="616"/>
      <c r="Y14" s="616"/>
      <c r="Z14" s="616"/>
      <c r="AA14" s="616"/>
      <c r="AB14" s="617"/>
    </row>
    <row r="15" spans="1:31" ht="24" customHeight="1">
      <c r="A15" s="590"/>
      <c r="B15" s="557" t="s">
        <v>19</v>
      </c>
      <c r="C15" s="557"/>
      <c r="D15" s="557"/>
      <c r="E15" s="708">
        <v>0.88541666666666663</v>
      </c>
      <c r="F15" s="613"/>
      <c r="G15" s="613"/>
      <c r="H15" s="709" t="str">
        <f>N6</f>
        <v>Lucha Brillo Kagawa Futsal Club</v>
      </c>
      <c r="I15" s="710"/>
      <c r="J15" s="710"/>
      <c r="K15" s="710"/>
      <c r="L15" s="710"/>
      <c r="M15" s="711"/>
      <c r="N15" s="138"/>
      <c r="O15" s="139" t="s">
        <v>16</v>
      </c>
      <c r="P15" s="140"/>
      <c r="Q15" s="709" t="str">
        <f>N8</f>
        <v>SPAM</v>
      </c>
      <c r="R15" s="710"/>
      <c r="S15" s="710"/>
      <c r="T15" s="710"/>
      <c r="U15" s="710"/>
      <c r="V15" s="711"/>
      <c r="W15" s="709" t="str">
        <f>H14</f>
        <v>香大クラブ</v>
      </c>
      <c r="X15" s="710"/>
      <c r="Y15" s="710"/>
      <c r="Z15" s="710"/>
      <c r="AA15" s="710"/>
      <c r="AB15" s="711"/>
    </row>
    <row r="16" spans="1:31" ht="24" customHeight="1">
      <c r="A16" s="590"/>
      <c r="B16" s="557" t="s">
        <v>20</v>
      </c>
      <c r="C16" s="557"/>
      <c r="D16" s="557"/>
      <c r="E16" s="708">
        <v>0.89583333333333337</v>
      </c>
      <c r="F16" s="613"/>
      <c r="G16" s="613"/>
      <c r="H16" s="709" t="str">
        <f>N5</f>
        <v>香大クラブ</v>
      </c>
      <c r="I16" s="710"/>
      <c r="J16" s="710"/>
      <c r="K16" s="710"/>
      <c r="L16" s="710"/>
      <c r="M16" s="711"/>
      <c r="N16" s="136"/>
      <c r="O16" s="14" t="s">
        <v>16</v>
      </c>
      <c r="P16" s="137"/>
      <c r="Q16" s="709" t="str">
        <f>N8</f>
        <v>SPAM</v>
      </c>
      <c r="R16" s="710"/>
      <c r="S16" s="710"/>
      <c r="T16" s="710"/>
      <c r="U16" s="710"/>
      <c r="V16" s="711"/>
      <c r="W16" s="709" t="str">
        <f>N6</f>
        <v>Lucha Brillo Kagawa Futsal Club</v>
      </c>
      <c r="X16" s="710"/>
      <c r="Y16" s="710"/>
      <c r="Z16" s="710"/>
      <c r="AA16" s="710"/>
      <c r="AB16" s="711"/>
    </row>
    <row r="17" spans="1:30" ht="24" customHeight="1">
      <c r="A17" s="591"/>
      <c r="B17" s="557" t="s">
        <v>21</v>
      </c>
      <c r="C17" s="557"/>
      <c r="D17" s="557"/>
      <c r="E17" s="708">
        <v>0.90625</v>
      </c>
      <c r="F17" s="613"/>
      <c r="G17" s="613"/>
      <c r="H17" s="709" t="str">
        <f>N6</f>
        <v>Lucha Brillo Kagawa Futsal Club</v>
      </c>
      <c r="I17" s="710"/>
      <c r="J17" s="710"/>
      <c r="K17" s="710"/>
      <c r="L17" s="710"/>
      <c r="M17" s="711"/>
      <c r="N17" s="136"/>
      <c r="O17" s="14" t="s">
        <v>16</v>
      </c>
      <c r="P17" s="137"/>
      <c r="Q17" s="709" t="str">
        <f>N7</f>
        <v>NATURAL FACE</v>
      </c>
      <c r="R17" s="710"/>
      <c r="S17" s="710"/>
      <c r="T17" s="710"/>
      <c r="U17" s="710"/>
      <c r="V17" s="711"/>
      <c r="W17" s="709" t="str">
        <f>N5</f>
        <v>香大クラブ</v>
      </c>
      <c r="X17" s="710"/>
      <c r="Y17" s="710"/>
      <c r="Z17" s="710"/>
      <c r="AA17" s="710"/>
      <c r="AB17" s="711"/>
    </row>
    <row r="18" spans="1:30" ht="24" customHeight="1">
      <c r="B18" s="707"/>
      <c r="C18" s="707"/>
      <c r="D18" s="707"/>
      <c r="E18" s="141"/>
      <c r="F18" s="131"/>
      <c r="G18" s="131"/>
      <c r="H18" s="131"/>
      <c r="I18" s="131"/>
      <c r="J18" s="131"/>
      <c r="K18" s="131"/>
      <c r="L18" s="131"/>
      <c r="M18" s="131"/>
      <c r="N18" s="131"/>
      <c r="O18" s="131"/>
      <c r="P18" s="131"/>
      <c r="Q18" s="131"/>
      <c r="R18" s="131"/>
      <c r="S18" s="131"/>
      <c r="T18" s="131"/>
      <c r="U18" s="131"/>
      <c r="V18" s="131"/>
    </row>
    <row r="19" spans="1:30" ht="24" customHeight="1">
      <c r="A19" s="135" t="s">
        <v>96</v>
      </c>
      <c r="B19" s="705"/>
      <c r="C19" s="705"/>
      <c r="D19" s="705"/>
      <c r="E19" s="705"/>
      <c r="F19" s="705"/>
      <c r="G19" s="705"/>
      <c r="H19" s="705"/>
      <c r="I19" s="705"/>
      <c r="J19" s="705"/>
      <c r="K19" s="15"/>
      <c r="L19" s="15"/>
      <c r="M19" s="15"/>
      <c r="N19" s="15"/>
      <c r="O19" s="15"/>
      <c r="P19" s="15"/>
      <c r="Q19" s="15"/>
      <c r="R19" s="15"/>
      <c r="S19" s="15"/>
      <c r="T19" s="15"/>
      <c r="U19" s="15"/>
      <c r="V19" s="15"/>
      <c r="W19" s="15"/>
      <c r="X19" s="15"/>
      <c r="Y19" s="15"/>
      <c r="Z19" s="15"/>
    </row>
    <row r="20" spans="1:30" ht="24" customHeight="1">
      <c r="A20" s="129"/>
      <c r="B20" s="706" t="str">
        <f>N5</f>
        <v>香大クラブ</v>
      </c>
      <c r="C20" s="706"/>
      <c r="D20" s="706"/>
      <c r="E20" s="706" t="str">
        <f>N6</f>
        <v>Lucha Brillo Kagawa Futsal Club</v>
      </c>
      <c r="F20" s="706"/>
      <c r="G20" s="706"/>
      <c r="H20" s="706" t="str">
        <f>N7</f>
        <v>NATURAL FACE</v>
      </c>
      <c r="I20" s="706"/>
      <c r="J20" s="706"/>
      <c r="K20" s="702" t="str">
        <f>N8</f>
        <v>SPAM</v>
      </c>
      <c r="L20" s="703"/>
      <c r="M20" s="704"/>
      <c r="N20" s="557" t="s">
        <v>22</v>
      </c>
      <c r="O20" s="557"/>
      <c r="P20" s="557"/>
      <c r="Q20" s="557" t="s">
        <v>23</v>
      </c>
      <c r="R20" s="557"/>
      <c r="S20" s="557"/>
      <c r="T20" s="557" t="s">
        <v>24</v>
      </c>
      <c r="U20" s="557"/>
      <c r="V20" s="557"/>
      <c r="W20" s="557" t="s">
        <v>25</v>
      </c>
      <c r="X20" s="557"/>
      <c r="Y20" s="557"/>
      <c r="Z20" s="557" t="s">
        <v>26</v>
      </c>
      <c r="AA20" s="557"/>
      <c r="AB20" s="557"/>
    </row>
    <row r="21" spans="1:30" ht="24" customHeight="1">
      <c r="A21" s="694" t="str">
        <f>N5</f>
        <v>香大クラブ</v>
      </c>
      <c r="B21" s="696"/>
      <c r="C21" s="697"/>
      <c r="D21" s="698"/>
      <c r="E21" s="666"/>
      <c r="F21" s="667"/>
      <c r="G21" s="668"/>
      <c r="H21" s="666"/>
      <c r="I21" s="667"/>
      <c r="J21" s="668"/>
      <c r="K21" s="666"/>
      <c r="L21" s="667"/>
      <c r="M21" s="668"/>
      <c r="N21" s="675">
        <f>COUNTIF(B21:M22,"○")*3+COUNTIF(B21:M22,"△")</f>
        <v>0</v>
      </c>
      <c r="O21" s="676"/>
      <c r="P21" s="677"/>
      <c r="Q21" s="681">
        <f>E22+H22+K22</f>
        <v>0</v>
      </c>
      <c r="R21" s="676"/>
      <c r="S21" s="677"/>
      <c r="T21" s="681">
        <f>G22+J22+M22</f>
        <v>0</v>
      </c>
      <c r="U21" s="676"/>
      <c r="V21" s="677"/>
      <c r="W21" s="682">
        <f>Q21-T21</f>
        <v>0</v>
      </c>
      <c r="X21" s="683"/>
      <c r="Y21" s="684"/>
      <c r="Z21" s="688">
        <f>RANK(N21,N21:P28,0)</f>
        <v>1</v>
      </c>
      <c r="AA21" s="689"/>
      <c r="AB21" s="690"/>
    </row>
    <row r="22" spans="1:30" ht="24" customHeight="1">
      <c r="A22" s="695"/>
      <c r="B22" s="699"/>
      <c r="C22" s="700"/>
      <c r="D22" s="701"/>
      <c r="E22" s="142">
        <f>N12</f>
        <v>0</v>
      </c>
      <c r="F22" s="143" t="s">
        <v>16</v>
      </c>
      <c r="G22" s="144">
        <f>P12</f>
        <v>0</v>
      </c>
      <c r="H22" s="142">
        <f>N14</f>
        <v>0</v>
      </c>
      <c r="I22" s="143" t="s">
        <v>16</v>
      </c>
      <c r="J22" s="144">
        <f>P14</f>
        <v>0</v>
      </c>
      <c r="K22" s="145">
        <f>N16</f>
        <v>0</v>
      </c>
      <c r="L22" s="146" t="s">
        <v>16</v>
      </c>
      <c r="M22" s="147">
        <f>P16</f>
        <v>0</v>
      </c>
      <c r="N22" s="678"/>
      <c r="O22" s="679"/>
      <c r="P22" s="680"/>
      <c r="Q22" s="678"/>
      <c r="R22" s="679"/>
      <c r="S22" s="680"/>
      <c r="T22" s="678"/>
      <c r="U22" s="679"/>
      <c r="V22" s="680"/>
      <c r="W22" s="685"/>
      <c r="X22" s="686"/>
      <c r="Y22" s="687"/>
      <c r="Z22" s="691"/>
      <c r="AA22" s="692"/>
      <c r="AB22" s="693"/>
    </row>
    <row r="23" spans="1:30" ht="24" customHeight="1">
      <c r="A23" s="694" t="str">
        <f>N6</f>
        <v>Lucha Brillo Kagawa Futsal Club</v>
      </c>
      <c r="B23" s="666"/>
      <c r="C23" s="667"/>
      <c r="D23" s="668"/>
      <c r="E23" s="696"/>
      <c r="F23" s="697"/>
      <c r="G23" s="698"/>
      <c r="H23" s="666"/>
      <c r="I23" s="667"/>
      <c r="J23" s="668"/>
      <c r="K23" s="666"/>
      <c r="L23" s="667"/>
      <c r="M23" s="668"/>
      <c r="N23" s="675">
        <f t="shared" ref="N23" si="0">COUNTIF(B23:M24,"○")*3+COUNTIF(B23:M24,"△")</f>
        <v>0</v>
      </c>
      <c r="O23" s="676"/>
      <c r="P23" s="677"/>
      <c r="Q23" s="681">
        <f>B24+H24+K24</f>
        <v>0</v>
      </c>
      <c r="R23" s="676"/>
      <c r="S23" s="677"/>
      <c r="T23" s="681">
        <f>D24+J24+M24</f>
        <v>0</v>
      </c>
      <c r="U23" s="676"/>
      <c r="V23" s="677"/>
      <c r="W23" s="682">
        <f>Q23-T23</f>
        <v>0</v>
      </c>
      <c r="X23" s="683"/>
      <c r="Y23" s="684"/>
      <c r="Z23" s="688">
        <f>RANK(N23,N23:P30,0)</f>
        <v>1</v>
      </c>
      <c r="AA23" s="689"/>
      <c r="AB23" s="690"/>
    </row>
    <row r="24" spans="1:30" ht="24" customHeight="1">
      <c r="A24" s="695"/>
      <c r="B24" s="145">
        <f>P12</f>
        <v>0</v>
      </c>
      <c r="C24" s="146" t="s">
        <v>16</v>
      </c>
      <c r="D24" s="147">
        <f>N12</f>
        <v>0</v>
      </c>
      <c r="E24" s="699"/>
      <c r="F24" s="700"/>
      <c r="G24" s="701"/>
      <c r="H24" s="142">
        <f>N17</f>
        <v>0</v>
      </c>
      <c r="I24" s="143" t="s">
        <v>16</v>
      </c>
      <c r="J24" s="144">
        <f>P17</f>
        <v>0</v>
      </c>
      <c r="K24" s="145">
        <f>N15</f>
        <v>0</v>
      </c>
      <c r="L24" s="146" t="s">
        <v>16</v>
      </c>
      <c r="M24" s="147">
        <f>P15</f>
        <v>0</v>
      </c>
      <c r="N24" s="678"/>
      <c r="O24" s="679"/>
      <c r="P24" s="680"/>
      <c r="Q24" s="678"/>
      <c r="R24" s="679"/>
      <c r="S24" s="680"/>
      <c r="T24" s="678"/>
      <c r="U24" s="679"/>
      <c r="V24" s="680"/>
      <c r="W24" s="685"/>
      <c r="X24" s="686"/>
      <c r="Y24" s="687"/>
      <c r="Z24" s="691"/>
      <c r="AA24" s="692"/>
      <c r="AB24" s="693"/>
    </row>
    <row r="25" spans="1:30" ht="24" customHeight="1">
      <c r="A25" s="664" t="str">
        <f>N7</f>
        <v>NATURAL FACE</v>
      </c>
      <c r="B25" s="666"/>
      <c r="C25" s="667"/>
      <c r="D25" s="668"/>
      <c r="E25" s="666"/>
      <c r="F25" s="667"/>
      <c r="G25" s="668"/>
      <c r="H25" s="669"/>
      <c r="I25" s="670"/>
      <c r="J25" s="671"/>
      <c r="K25" s="666"/>
      <c r="L25" s="667"/>
      <c r="M25" s="668"/>
      <c r="N25" s="675">
        <f t="shared" ref="N25" si="1">COUNTIF(B25:M26,"○")*3+COUNTIF(B25:M26,"△")</f>
        <v>0</v>
      </c>
      <c r="O25" s="676"/>
      <c r="P25" s="677"/>
      <c r="Q25" s="652">
        <f>B26+E26+K26</f>
        <v>0</v>
      </c>
      <c r="R25" s="653"/>
      <c r="S25" s="654"/>
      <c r="T25" s="652">
        <f>D26+G26+M26</f>
        <v>0</v>
      </c>
      <c r="U25" s="653"/>
      <c r="V25" s="654"/>
      <c r="W25" s="658">
        <f>Q25-T25</f>
        <v>0</v>
      </c>
      <c r="X25" s="659"/>
      <c r="Y25" s="660"/>
      <c r="Z25" s="646">
        <f>RANK(N25,N21:P28,0)</f>
        <v>1</v>
      </c>
      <c r="AA25" s="647"/>
      <c r="AB25" s="648"/>
    </row>
    <row r="26" spans="1:30" ht="24" customHeight="1">
      <c r="A26" s="665"/>
      <c r="B26" s="148">
        <f>P14</f>
        <v>0</v>
      </c>
      <c r="C26" s="149" t="s">
        <v>16</v>
      </c>
      <c r="D26" s="150">
        <f>N14</f>
        <v>0</v>
      </c>
      <c r="E26" s="148">
        <f>P17</f>
        <v>0</v>
      </c>
      <c r="F26" s="149" t="s">
        <v>16</v>
      </c>
      <c r="G26" s="150">
        <f>N17</f>
        <v>0</v>
      </c>
      <c r="H26" s="672"/>
      <c r="I26" s="673"/>
      <c r="J26" s="674"/>
      <c r="K26" s="151">
        <f>N13</f>
        <v>0</v>
      </c>
      <c r="L26" s="152" t="s">
        <v>16</v>
      </c>
      <c r="M26" s="151">
        <f>P13</f>
        <v>0</v>
      </c>
      <c r="N26" s="678"/>
      <c r="O26" s="679"/>
      <c r="P26" s="680"/>
      <c r="Q26" s="655"/>
      <c r="R26" s="656"/>
      <c r="S26" s="657"/>
      <c r="T26" s="655"/>
      <c r="U26" s="656"/>
      <c r="V26" s="657"/>
      <c r="W26" s="661"/>
      <c r="X26" s="662"/>
      <c r="Y26" s="663"/>
      <c r="Z26" s="649"/>
      <c r="AA26" s="650"/>
      <c r="AB26" s="651"/>
      <c r="AD26" s="15"/>
    </row>
    <row r="27" spans="1:30" ht="24" customHeight="1">
      <c r="A27" s="664" t="str">
        <f>N8</f>
        <v>SPAM</v>
      </c>
      <c r="B27" s="666"/>
      <c r="C27" s="667"/>
      <c r="D27" s="668"/>
      <c r="E27" s="666"/>
      <c r="F27" s="667"/>
      <c r="G27" s="668"/>
      <c r="H27" s="666"/>
      <c r="I27" s="667"/>
      <c r="J27" s="668"/>
      <c r="K27" s="669"/>
      <c r="L27" s="670"/>
      <c r="M27" s="671"/>
      <c r="N27" s="675">
        <f t="shared" ref="N27" si="2">COUNTIF(B27:M28,"○")*3+COUNTIF(B27:M28,"△")</f>
        <v>0</v>
      </c>
      <c r="O27" s="676"/>
      <c r="P27" s="677"/>
      <c r="Q27" s="652">
        <f>B28+E28+H28</f>
        <v>0</v>
      </c>
      <c r="R27" s="653"/>
      <c r="S27" s="654"/>
      <c r="T27" s="652">
        <f>D28+G28+J28</f>
        <v>0</v>
      </c>
      <c r="U27" s="653"/>
      <c r="V27" s="654"/>
      <c r="W27" s="658">
        <f>Q27-T27</f>
        <v>0</v>
      </c>
      <c r="X27" s="659"/>
      <c r="Y27" s="660"/>
      <c r="Z27" s="646">
        <f>RANK(N27,N21:P28,0)</f>
        <v>1</v>
      </c>
      <c r="AA27" s="647"/>
      <c r="AB27" s="648"/>
    </row>
    <row r="28" spans="1:30" ht="24" customHeight="1">
      <c r="A28" s="665"/>
      <c r="B28" s="153">
        <f>P16</f>
        <v>0</v>
      </c>
      <c r="C28" s="152" t="s">
        <v>16</v>
      </c>
      <c r="D28" s="154">
        <f>N16</f>
        <v>0</v>
      </c>
      <c r="E28" s="153">
        <f>P15</f>
        <v>0</v>
      </c>
      <c r="F28" s="152" t="s">
        <v>16</v>
      </c>
      <c r="G28" s="154">
        <f>N15</f>
        <v>0</v>
      </c>
      <c r="H28" s="153">
        <f>P13</f>
        <v>0</v>
      </c>
      <c r="I28" s="152" t="s">
        <v>16</v>
      </c>
      <c r="J28" s="154">
        <f>N13</f>
        <v>0</v>
      </c>
      <c r="K28" s="672"/>
      <c r="L28" s="673"/>
      <c r="M28" s="674"/>
      <c r="N28" s="678"/>
      <c r="O28" s="679"/>
      <c r="P28" s="680"/>
      <c r="Q28" s="655"/>
      <c r="R28" s="656"/>
      <c r="S28" s="657"/>
      <c r="T28" s="655"/>
      <c r="U28" s="656"/>
      <c r="V28" s="657"/>
      <c r="W28" s="661"/>
      <c r="X28" s="662"/>
      <c r="Y28" s="663"/>
      <c r="Z28" s="649"/>
      <c r="AA28" s="650"/>
      <c r="AB28" s="651"/>
    </row>
    <row r="29" spans="1:30" ht="24" customHeight="1">
      <c r="A29" s="149"/>
      <c r="B29" s="155"/>
      <c r="C29" s="149"/>
      <c r="D29" s="155"/>
      <c r="E29" s="155"/>
      <c r="F29" s="149"/>
      <c r="G29" s="155"/>
      <c r="H29" s="155"/>
      <c r="I29" s="149"/>
      <c r="J29" s="155"/>
      <c r="K29" s="149"/>
      <c r="L29" s="149"/>
      <c r="M29" s="149"/>
      <c r="N29" s="156"/>
      <c r="O29" s="156"/>
      <c r="P29" s="156"/>
      <c r="Q29" s="130"/>
      <c r="R29" s="130"/>
      <c r="S29" s="130"/>
      <c r="T29" s="130"/>
      <c r="U29" s="130"/>
      <c r="V29" s="130"/>
      <c r="W29" s="17"/>
      <c r="X29" s="17"/>
      <c r="Y29" s="17"/>
      <c r="Z29" s="157"/>
      <c r="AA29" s="157"/>
      <c r="AB29" s="157"/>
    </row>
    <row r="30" spans="1:30" ht="24" customHeight="1">
      <c r="A30" s="389" t="s">
        <v>245</v>
      </c>
      <c r="B30" s="390"/>
      <c r="C30" s="390"/>
      <c r="D30" s="125" t="s">
        <v>359</v>
      </c>
      <c r="E30" s="390"/>
      <c r="F30" s="390"/>
      <c r="G30" s="390"/>
      <c r="H30" s="125"/>
      <c r="I30" s="125"/>
      <c r="J30" s="125"/>
      <c r="K30" s="125"/>
      <c r="L30" s="108"/>
      <c r="M30" s="108"/>
      <c r="N30" s="108"/>
      <c r="O30" s="108"/>
      <c r="P30" s="108"/>
      <c r="Q30" s="108"/>
      <c r="R30" s="108"/>
      <c r="S30" s="108"/>
      <c r="T30" s="108"/>
      <c r="U30" s="108"/>
      <c r="V30" s="108"/>
      <c r="W30" s="108"/>
      <c r="X30" s="108"/>
      <c r="Y30" s="108"/>
      <c r="Z30" s="157"/>
      <c r="AA30" s="157"/>
      <c r="AB30" s="157"/>
    </row>
    <row r="31" spans="1:30" ht="24" customHeight="1">
      <c r="A31" s="128"/>
      <c r="B31" s="558" t="s">
        <v>11</v>
      </c>
      <c r="C31" s="558"/>
      <c r="D31" s="558"/>
      <c r="E31" s="558" t="s">
        <v>12</v>
      </c>
      <c r="F31" s="558"/>
      <c r="G31" s="558"/>
      <c r="H31" s="558"/>
      <c r="I31" s="558"/>
      <c r="J31" s="558"/>
      <c r="K31" s="558"/>
      <c r="L31" s="558"/>
      <c r="M31" s="558"/>
      <c r="N31" s="558"/>
      <c r="O31" s="558"/>
      <c r="P31" s="558"/>
      <c r="Q31" s="558"/>
      <c r="R31" s="558"/>
      <c r="S31" s="558"/>
      <c r="T31" s="558" t="s">
        <v>13</v>
      </c>
      <c r="U31" s="558"/>
      <c r="V31" s="558"/>
      <c r="W31" s="558"/>
      <c r="X31" s="558"/>
      <c r="Y31" s="558"/>
      <c r="Z31" s="157"/>
      <c r="AA31" s="157"/>
      <c r="AB31" s="157"/>
    </row>
    <row r="32" spans="1:30" ht="18.75">
      <c r="A32" s="618" t="s">
        <v>37</v>
      </c>
      <c r="B32" s="620">
        <v>0.92361111111111116</v>
      </c>
      <c r="C32" s="621"/>
      <c r="D32" s="622"/>
      <c r="E32" s="630"/>
      <c r="F32" s="631"/>
      <c r="G32" s="631"/>
      <c r="H32" s="631"/>
      <c r="I32" s="631"/>
      <c r="J32" s="632"/>
      <c r="K32" s="559"/>
      <c r="L32" s="628" t="s">
        <v>15</v>
      </c>
      <c r="M32" s="561"/>
      <c r="N32" s="630"/>
      <c r="O32" s="631"/>
      <c r="P32" s="631"/>
      <c r="Q32" s="631"/>
      <c r="R32" s="631"/>
      <c r="S32" s="632"/>
      <c r="T32" s="630"/>
      <c r="U32" s="631"/>
      <c r="V32" s="631"/>
      <c r="W32" s="631"/>
      <c r="X32" s="631"/>
      <c r="Y32" s="632"/>
      <c r="Z32" s="157"/>
      <c r="AA32" s="157"/>
      <c r="AB32" s="157"/>
    </row>
    <row r="33" spans="1:28" ht="24" customHeight="1">
      <c r="A33" s="619"/>
      <c r="B33" s="623"/>
      <c r="C33" s="624"/>
      <c r="D33" s="625"/>
      <c r="E33" s="633"/>
      <c r="F33" s="634"/>
      <c r="G33" s="634"/>
      <c r="H33" s="634"/>
      <c r="I33" s="634"/>
      <c r="J33" s="635"/>
      <c r="K33" s="565"/>
      <c r="L33" s="629"/>
      <c r="M33" s="567"/>
      <c r="N33" s="633"/>
      <c r="O33" s="634"/>
      <c r="P33" s="634"/>
      <c r="Q33" s="634"/>
      <c r="R33" s="634"/>
      <c r="S33" s="635"/>
      <c r="T33" s="633"/>
      <c r="U33" s="634"/>
      <c r="V33" s="634"/>
      <c r="W33" s="634"/>
      <c r="X33" s="634"/>
      <c r="Y33" s="635"/>
      <c r="Z33" s="157"/>
      <c r="AA33" s="157"/>
      <c r="AB33" s="157"/>
    </row>
    <row r="34" spans="1:28" ht="18.75">
      <c r="A34" s="626" t="s">
        <v>38</v>
      </c>
      <c r="B34" s="620">
        <v>0.9375</v>
      </c>
      <c r="C34" s="621"/>
      <c r="D34" s="622"/>
      <c r="E34" s="636"/>
      <c r="F34" s="637"/>
      <c r="G34" s="637"/>
      <c r="H34" s="637"/>
      <c r="I34" s="637"/>
      <c r="J34" s="638"/>
      <c r="K34" s="642"/>
      <c r="L34" s="560" t="s">
        <v>15</v>
      </c>
      <c r="M34" s="644"/>
      <c r="N34" s="636"/>
      <c r="O34" s="637"/>
      <c r="P34" s="637"/>
      <c r="Q34" s="637"/>
      <c r="R34" s="637"/>
      <c r="S34" s="638"/>
      <c r="T34" s="636"/>
      <c r="U34" s="637"/>
      <c r="V34" s="637"/>
      <c r="W34" s="637"/>
      <c r="X34" s="637"/>
      <c r="Y34" s="638"/>
      <c r="Z34" s="157"/>
      <c r="AA34" s="157"/>
      <c r="AB34" s="157"/>
    </row>
    <row r="35" spans="1:28" ht="24" customHeight="1">
      <c r="A35" s="627"/>
      <c r="B35" s="623"/>
      <c r="C35" s="624"/>
      <c r="D35" s="625"/>
      <c r="E35" s="639"/>
      <c r="F35" s="640"/>
      <c r="G35" s="640"/>
      <c r="H35" s="640"/>
      <c r="I35" s="640"/>
      <c r="J35" s="641"/>
      <c r="K35" s="643"/>
      <c r="L35" s="566"/>
      <c r="M35" s="645"/>
      <c r="N35" s="639"/>
      <c r="O35" s="640"/>
      <c r="P35" s="640"/>
      <c r="Q35" s="640"/>
      <c r="R35" s="640"/>
      <c r="S35" s="641"/>
      <c r="T35" s="639"/>
      <c r="U35" s="640"/>
      <c r="V35" s="640"/>
      <c r="W35" s="640"/>
      <c r="X35" s="640"/>
      <c r="Y35" s="641"/>
      <c r="Z35" s="15"/>
    </row>
    <row r="36" spans="1:28" ht="42" customHeight="1">
      <c r="A36" s="357" t="s">
        <v>239</v>
      </c>
      <c r="B36" s="612">
        <v>0.95138888888888884</v>
      </c>
      <c r="C36" s="557"/>
      <c r="D36" s="557"/>
      <c r="E36" s="613"/>
      <c r="F36" s="613"/>
      <c r="G36" s="613"/>
      <c r="H36" s="613"/>
      <c r="I36" s="613"/>
      <c r="J36" s="613"/>
      <c r="K36" s="359"/>
      <c r="L36" s="360" t="s">
        <v>240</v>
      </c>
      <c r="M36" s="361"/>
      <c r="N36" s="614"/>
      <c r="O36" s="614"/>
      <c r="P36" s="614"/>
      <c r="Q36" s="614"/>
      <c r="R36" s="614"/>
      <c r="S36" s="614"/>
      <c r="T36" s="615" t="s">
        <v>72</v>
      </c>
      <c r="U36" s="616"/>
      <c r="V36" s="616"/>
      <c r="W36" s="616"/>
      <c r="X36" s="616"/>
      <c r="Y36" s="617"/>
    </row>
    <row r="37" spans="1:28" ht="24" customHeight="1"/>
    <row r="38" spans="1:28" ht="24" customHeight="1"/>
    <row r="39" spans="1:28" ht="17.25" customHeight="1"/>
  </sheetData>
  <mergeCells count="117">
    <mergeCell ref="A12:A17"/>
    <mergeCell ref="B12:D12"/>
    <mergeCell ref="E12:G12"/>
    <mergeCell ref="H12:M12"/>
    <mergeCell ref="Q12:V12"/>
    <mergeCell ref="W12:AB12"/>
    <mergeCell ref="B13:D13"/>
    <mergeCell ref="E13:G13"/>
    <mergeCell ref="H13:M13"/>
    <mergeCell ref="Q13:V13"/>
    <mergeCell ref="W13:AB13"/>
    <mergeCell ref="B14:D14"/>
    <mergeCell ref="E14:G14"/>
    <mergeCell ref="H14:M14"/>
    <mergeCell ref="Q14:V14"/>
    <mergeCell ref="W14:AB14"/>
    <mergeCell ref="B17:D17"/>
    <mergeCell ref="E17:G17"/>
    <mergeCell ref="H17:M17"/>
    <mergeCell ref="Q17:V17"/>
    <mergeCell ref="W17:AB17"/>
    <mergeCell ref="A1:AB1"/>
    <mergeCell ref="A2:AB2"/>
    <mergeCell ref="B11:D11"/>
    <mergeCell ref="E11:G11"/>
    <mergeCell ref="H11:V11"/>
    <mergeCell ref="W11:AB11"/>
    <mergeCell ref="N5:X5"/>
    <mergeCell ref="N6:X6"/>
    <mergeCell ref="N7:X7"/>
    <mergeCell ref="N8:X8"/>
    <mergeCell ref="B18:D18"/>
    <mergeCell ref="B15:D15"/>
    <mergeCell ref="E15:G15"/>
    <mergeCell ref="H15:M15"/>
    <mergeCell ref="Q15:V15"/>
    <mergeCell ref="W15:AB15"/>
    <mergeCell ref="B16:D16"/>
    <mergeCell ref="E16:G16"/>
    <mergeCell ref="H16:M16"/>
    <mergeCell ref="Q16:V16"/>
    <mergeCell ref="W16:AB16"/>
    <mergeCell ref="K20:M20"/>
    <mergeCell ref="N20:P20"/>
    <mergeCell ref="Q20:S20"/>
    <mergeCell ref="T20:V20"/>
    <mergeCell ref="W20:Y20"/>
    <mergeCell ref="Z20:AB20"/>
    <mergeCell ref="B19:D19"/>
    <mergeCell ref="E19:G19"/>
    <mergeCell ref="H19:J19"/>
    <mergeCell ref="B20:D20"/>
    <mergeCell ref="E20:G20"/>
    <mergeCell ref="H20:J20"/>
    <mergeCell ref="Q21:S22"/>
    <mergeCell ref="T21:V22"/>
    <mergeCell ref="W21:Y22"/>
    <mergeCell ref="Z21:AB22"/>
    <mergeCell ref="A23:A24"/>
    <mergeCell ref="B23:D23"/>
    <mergeCell ref="E23:G24"/>
    <mergeCell ref="H23:J23"/>
    <mergeCell ref="K23:M23"/>
    <mergeCell ref="N23:P24"/>
    <mergeCell ref="A21:A22"/>
    <mergeCell ref="B21:D22"/>
    <mergeCell ref="E21:G21"/>
    <mergeCell ref="H21:J21"/>
    <mergeCell ref="K21:M21"/>
    <mergeCell ref="N21:P22"/>
    <mergeCell ref="Q23:S24"/>
    <mergeCell ref="T23:V24"/>
    <mergeCell ref="W23:Y24"/>
    <mergeCell ref="Z23:AB24"/>
    <mergeCell ref="Z27:AB28"/>
    <mergeCell ref="B31:D31"/>
    <mergeCell ref="E31:S31"/>
    <mergeCell ref="T31:Y31"/>
    <mergeCell ref="Q25:S26"/>
    <mergeCell ref="T25:V26"/>
    <mergeCell ref="W25:Y26"/>
    <mergeCell ref="Z25:AB26"/>
    <mergeCell ref="A27:A28"/>
    <mergeCell ref="B27:D27"/>
    <mergeCell ref="E27:G27"/>
    <mergeCell ref="H27:J27"/>
    <mergeCell ref="K27:M28"/>
    <mergeCell ref="N27:P28"/>
    <mergeCell ref="Q27:S28"/>
    <mergeCell ref="T27:V28"/>
    <mergeCell ref="W27:Y28"/>
    <mergeCell ref="A25:A26"/>
    <mergeCell ref="B25:D25"/>
    <mergeCell ref="E25:G25"/>
    <mergeCell ref="H25:J26"/>
    <mergeCell ref="K25:M25"/>
    <mergeCell ref="N25:P26"/>
    <mergeCell ref="B36:D36"/>
    <mergeCell ref="E36:J36"/>
    <mergeCell ref="N36:S36"/>
    <mergeCell ref="T36:Y36"/>
    <mergeCell ref="A32:A33"/>
    <mergeCell ref="B32:D33"/>
    <mergeCell ref="A34:A35"/>
    <mergeCell ref="B34:D35"/>
    <mergeCell ref="K32:K33"/>
    <mergeCell ref="L32:L33"/>
    <mergeCell ref="M32:M33"/>
    <mergeCell ref="T32:Y33"/>
    <mergeCell ref="T34:Y35"/>
    <mergeCell ref="K34:K35"/>
    <mergeCell ref="L34:L35"/>
    <mergeCell ref="M34:M35"/>
    <mergeCell ref="E32:J33"/>
    <mergeCell ref="N32:S33"/>
    <mergeCell ref="E34:J35"/>
    <mergeCell ref="N34:S35"/>
  </mergeCells>
  <phoneticPr fontId="2"/>
  <pageMargins left="0.31496062992125984" right="0.31496062992125984" top="0.35433070866141736" bottom="0.35433070866141736" header="0.31496062992125984" footer="0.31496062992125984"/>
  <pageSetup paperSize="9" scale="85" orientation="portrait" r:id="rId1"/>
  <colBreaks count="1" manualBreakCount="1">
    <brk id="28" max="42" man="1"/>
  </colBreaks>
  <drawing r:id="rId2"/>
</worksheet>
</file>

<file path=xl/worksheets/sheet5.xml><?xml version="1.0" encoding="utf-8"?>
<worksheet xmlns="http://schemas.openxmlformats.org/spreadsheetml/2006/main" xmlns:r="http://schemas.openxmlformats.org/officeDocument/2006/relationships">
  <dimension ref="A1:AE39"/>
  <sheetViews>
    <sheetView topLeftCell="A8" zoomScaleNormal="100" workbookViewId="0">
      <selection activeCell="AG35" sqref="AG35"/>
    </sheetView>
  </sheetViews>
  <sheetFormatPr defaultRowHeight="13.5"/>
  <cols>
    <col min="1" max="1" width="12.625" style="132" customWidth="1"/>
    <col min="2" max="37" width="3.625" style="132" customWidth="1"/>
    <col min="38" max="16384" width="9" style="132"/>
  </cols>
  <sheetData>
    <row r="1" spans="1:31" s="28" customFormat="1" ht="56.25" customHeight="1">
      <c r="A1" s="736" t="str">
        <f>実施要項!A1</f>
        <v>Plus One Cup</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27"/>
      <c r="AD1" s="27"/>
      <c r="AE1" s="27"/>
    </row>
    <row r="2" spans="1:31" s="28" customFormat="1" ht="22.5" customHeight="1">
      <c r="A2" s="713" t="str">
        <f>'4チーム'!A2:AB2</f>
        <v>2016.6.24.Fri　Open Class</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27"/>
      <c r="AD2" s="27"/>
      <c r="AE2" s="27"/>
    </row>
    <row r="3" spans="1:31" ht="24" customHeight="1">
      <c r="A3" s="133"/>
    </row>
    <row r="4" spans="1:31" ht="24" customHeight="1">
      <c r="A4" s="40" t="s">
        <v>9</v>
      </c>
      <c r="C4" s="134"/>
      <c r="N4" s="40" t="s">
        <v>10</v>
      </c>
    </row>
    <row r="5" spans="1:31" ht="24" customHeight="1">
      <c r="A5" s="41" t="str">
        <f>'4チーム'!A5</f>
        <v>　　20：15～　　　代表者会議</v>
      </c>
      <c r="B5" s="134"/>
      <c r="C5" s="134"/>
      <c r="D5" s="134"/>
      <c r="E5" s="134"/>
      <c r="F5" s="134"/>
      <c r="G5" s="134"/>
      <c r="H5" s="134"/>
      <c r="I5" s="134"/>
      <c r="N5" s="737" t="str">
        <f>'4チーム'!N5:V5</f>
        <v>香大クラブ</v>
      </c>
      <c r="O5" s="737"/>
      <c r="P5" s="737"/>
      <c r="Q5" s="737"/>
      <c r="R5" s="737"/>
      <c r="S5" s="737"/>
      <c r="T5" s="737"/>
      <c r="U5" s="737"/>
      <c r="V5" s="737"/>
    </row>
    <row r="6" spans="1:31" ht="24" customHeight="1">
      <c r="A6" s="41" t="str">
        <f>'4チーム'!A6</f>
        <v>　　20：20～　　　チーム写真、撮影</v>
      </c>
      <c r="B6" s="134"/>
      <c r="C6" s="134"/>
      <c r="D6" s="134"/>
      <c r="E6" s="134"/>
      <c r="F6" s="134"/>
      <c r="G6" s="134"/>
      <c r="H6" s="134"/>
      <c r="I6" s="134"/>
      <c r="N6" s="610" t="str">
        <f>'4チーム'!N6:V6</f>
        <v>Lucha Brillo Kagawa Futsal Club</v>
      </c>
      <c r="O6" s="610"/>
      <c r="P6" s="610"/>
      <c r="Q6" s="610"/>
      <c r="R6" s="610"/>
      <c r="S6" s="610"/>
      <c r="T6" s="610"/>
      <c r="U6" s="610"/>
      <c r="V6" s="610"/>
    </row>
    <row r="7" spans="1:31" ht="24" customHeight="1">
      <c r="A7" s="41" t="str">
        <f>'4チーム'!A7</f>
        <v>　　20：30～　　　試合開始</v>
      </c>
      <c r="B7" s="134"/>
      <c r="C7" s="134"/>
      <c r="D7" s="134"/>
      <c r="E7" s="134"/>
      <c r="F7" s="134"/>
      <c r="G7" s="134"/>
      <c r="H7" s="134"/>
      <c r="I7" s="134"/>
      <c r="N7" s="610" t="str">
        <f>'4チーム'!N7:V7</f>
        <v>NATURAL FACE</v>
      </c>
      <c r="O7" s="610"/>
      <c r="P7" s="610"/>
      <c r="Q7" s="610"/>
      <c r="R7" s="610"/>
      <c r="S7" s="610"/>
      <c r="T7" s="610"/>
      <c r="U7" s="610"/>
      <c r="V7" s="610"/>
    </row>
    <row r="8" spans="1:31" ht="24" customHeight="1">
      <c r="A8" s="41" t="str">
        <f>'4チーム'!A8</f>
        <v>　　23：50～　　　閉会式　・　優勝チーム写真撮影</v>
      </c>
      <c r="B8" s="134"/>
      <c r="C8" s="134"/>
      <c r="D8" s="134"/>
      <c r="E8" s="134"/>
      <c r="F8" s="134"/>
      <c r="G8" s="134"/>
      <c r="H8" s="134"/>
      <c r="I8" s="134"/>
      <c r="N8" s="738" t="str">
        <f>'4チーム'!N8:V8</f>
        <v>SPAM</v>
      </c>
      <c r="O8" s="738"/>
      <c r="P8" s="738"/>
      <c r="Q8" s="738"/>
      <c r="R8" s="738"/>
      <c r="S8" s="738"/>
      <c r="T8" s="738"/>
      <c r="U8" s="738"/>
      <c r="V8" s="738"/>
    </row>
    <row r="9" spans="1:31" ht="24" customHeight="1"/>
    <row r="10" spans="1:31" ht="24" customHeight="1">
      <c r="A10" s="135" t="s">
        <v>94</v>
      </c>
      <c r="B10" s="162" t="str">
        <f>'4チーム'!B10</f>
        <v xml:space="preserve">6-1-6分　( ランニングタイム・タイムアウト無　） </v>
      </c>
    </row>
    <row r="11" spans="1:31" ht="24" customHeight="1">
      <c r="A11" s="158" t="s">
        <v>34</v>
      </c>
      <c r="B11" s="557"/>
      <c r="C11" s="557"/>
      <c r="D11" s="557"/>
      <c r="E11" s="557" t="s">
        <v>11</v>
      </c>
      <c r="F11" s="557"/>
      <c r="G11" s="557"/>
      <c r="H11" s="557" t="s">
        <v>12</v>
      </c>
      <c r="I11" s="557"/>
      <c r="J11" s="557"/>
      <c r="K11" s="557"/>
      <c r="L11" s="557"/>
      <c r="M11" s="557"/>
      <c r="N11" s="557"/>
      <c r="O11" s="557"/>
      <c r="P11" s="557"/>
      <c r="Q11" s="557"/>
      <c r="R11" s="557"/>
      <c r="S11" s="557"/>
      <c r="T11" s="557"/>
      <c r="U11" s="557"/>
      <c r="V11" s="557"/>
      <c r="W11" s="557" t="s">
        <v>13</v>
      </c>
      <c r="X11" s="557"/>
      <c r="Y11" s="557"/>
      <c r="Z11" s="557"/>
      <c r="AA11" s="557"/>
      <c r="AB11" s="557"/>
    </row>
    <row r="12" spans="1:31" ht="24" customHeight="1">
      <c r="A12" s="589" t="s">
        <v>95</v>
      </c>
      <c r="B12" s="557" t="s">
        <v>14</v>
      </c>
      <c r="C12" s="557"/>
      <c r="D12" s="557"/>
      <c r="E12" s="708">
        <f>'4チーム'!E12:G12</f>
        <v>0.85416666666666663</v>
      </c>
      <c r="F12" s="613"/>
      <c r="G12" s="613"/>
      <c r="H12" s="615" t="str">
        <f>N5</f>
        <v>香大クラブ</v>
      </c>
      <c r="I12" s="616"/>
      <c r="J12" s="616"/>
      <c r="K12" s="616"/>
      <c r="L12" s="616"/>
      <c r="M12" s="617"/>
      <c r="N12" s="136"/>
      <c r="O12" s="14" t="s">
        <v>16</v>
      </c>
      <c r="P12" s="137"/>
      <c r="Q12" s="615" t="str">
        <f>N6</f>
        <v>Lucha Brillo Kagawa Futsal Club</v>
      </c>
      <c r="R12" s="616"/>
      <c r="S12" s="616"/>
      <c r="T12" s="616"/>
      <c r="U12" s="616"/>
      <c r="V12" s="617"/>
      <c r="W12" s="615" t="str">
        <f>H13</f>
        <v>NATURAL FACE</v>
      </c>
      <c r="X12" s="616"/>
      <c r="Y12" s="616"/>
      <c r="Z12" s="616"/>
      <c r="AA12" s="616"/>
      <c r="AB12" s="617"/>
    </row>
    <row r="13" spans="1:31" ht="24" customHeight="1">
      <c r="A13" s="590"/>
      <c r="B13" s="557" t="s">
        <v>17</v>
      </c>
      <c r="C13" s="557"/>
      <c r="D13" s="557"/>
      <c r="E13" s="708">
        <f>'4チーム'!E13:G13</f>
        <v>0.86458333333333337</v>
      </c>
      <c r="F13" s="613"/>
      <c r="G13" s="613"/>
      <c r="H13" s="615" t="str">
        <f>N7</f>
        <v>NATURAL FACE</v>
      </c>
      <c r="I13" s="616"/>
      <c r="J13" s="616"/>
      <c r="K13" s="616"/>
      <c r="L13" s="616"/>
      <c r="M13" s="617"/>
      <c r="N13" s="136"/>
      <c r="O13" s="14" t="s">
        <v>16</v>
      </c>
      <c r="P13" s="137"/>
      <c r="Q13" s="615" t="str">
        <f>N8</f>
        <v>SPAM</v>
      </c>
      <c r="R13" s="616"/>
      <c r="S13" s="616"/>
      <c r="T13" s="616"/>
      <c r="U13" s="616"/>
      <c r="V13" s="617"/>
      <c r="W13" s="615" t="str">
        <f>Q12</f>
        <v>Lucha Brillo Kagawa Futsal Club</v>
      </c>
      <c r="X13" s="616"/>
      <c r="Y13" s="616"/>
      <c r="Z13" s="616"/>
      <c r="AA13" s="616"/>
      <c r="AB13" s="617"/>
    </row>
    <row r="14" spans="1:31" ht="24" customHeight="1">
      <c r="A14" s="590"/>
      <c r="B14" s="557" t="s">
        <v>18</v>
      </c>
      <c r="C14" s="557"/>
      <c r="D14" s="557"/>
      <c r="E14" s="708">
        <f>'4チーム'!E14:G14</f>
        <v>0.875</v>
      </c>
      <c r="F14" s="613"/>
      <c r="G14" s="613"/>
      <c r="H14" s="615" t="str">
        <f>N5</f>
        <v>香大クラブ</v>
      </c>
      <c r="I14" s="616"/>
      <c r="J14" s="616"/>
      <c r="K14" s="616"/>
      <c r="L14" s="616"/>
      <c r="M14" s="617"/>
      <c r="N14" s="136"/>
      <c r="O14" s="14" t="s">
        <v>16</v>
      </c>
      <c r="P14" s="137"/>
      <c r="Q14" s="615" t="str">
        <f>N7</f>
        <v>NATURAL FACE</v>
      </c>
      <c r="R14" s="616"/>
      <c r="S14" s="616"/>
      <c r="T14" s="616"/>
      <c r="U14" s="616"/>
      <c r="V14" s="617"/>
      <c r="W14" s="615" t="str">
        <f>N8</f>
        <v>SPAM</v>
      </c>
      <c r="X14" s="616"/>
      <c r="Y14" s="616"/>
      <c r="Z14" s="616"/>
      <c r="AA14" s="616"/>
      <c r="AB14" s="617"/>
    </row>
    <row r="15" spans="1:31" ht="24" customHeight="1">
      <c r="A15" s="590"/>
      <c r="B15" s="557" t="s">
        <v>19</v>
      </c>
      <c r="C15" s="557"/>
      <c r="D15" s="557"/>
      <c r="E15" s="708">
        <f>'4チーム'!E15:G15</f>
        <v>0.88541666666666663</v>
      </c>
      <c r="F15" s="613"/>
      <c r="G15" s="613"/>
      <c r="H15" s="709" t="str">
        <f>N6</f>
        <v>Lucha Brillo Kagawa Futsal Club</v>
      </c>
      <c r="I15" s="710"/>
      <c r="J15" s="710"/>
      <c r="K15" s="710"/>
      <c r="L15" s="710"/>
      <c r="M15" s="711"/>
      <c r="N15" s="138"/>
      <c r="O15" s="139" t="s">
        <v>16</v>
      </c>
      <c r="P15" s="140"/>
      <c r="Q15" s="709" t="str">
        <f>N8</f>
        <v>SPAM</v>
      </c>
      <c r="R15" s="710"/>
      <c r="S15" s="710"/>
      <c r="T15" s="710"/>
      <c r="U15" s="710"/>
      <c r="V15" s="711"/>
      <c r="W15" s="709" t="str">
        <f>H14</f>
        <v>香大クラブ</v>
      </c>
      <c r="X15" s="710"/>
      <c r="Y15" s="710"/>
      <c r="Z15" s="710"/>
      <c r="AA15" s="710"/>
      <c r="AB15" s="711"/>
    </row>
    <row r="16" spans="1:31" ht="24" customHeight="1">
      <c r="A16" s="590"/>
      <c r="B16" s="557" t="s">
        <v>20</v>
      </c>
      <c r="C16" s="557"/>
      <c r="D16" s="557"/>
      <c r="E16" s="708">
        <f>'4チーム'!E16:G16</f>
        <v>0.89583333333333337</v>
      </c>
      <c r="F16" s="613"/>
      <c r="G16" s="613"/>
      <c r="H16" s="709" t="str">
        <f>N5</f>
        <v>香大クラブ</v>
      </c>
      <c r="I16" s="710"/>
      <c r="J16" s="710"/>
      <c r="K16" s="710"/>
      <c r="L16" s="710"/>
      <c r="M16" s="711"/>
      <c r="N16" s="136"/>
      <c r="O16" s="14" t="s">
        <v>16</v>
      </c>
      <c r="P16" s="137"/>
      <c r="Q16" s="709" t="str">
        <f>N8</f>
        <v>SPAM</v>
      </c>
      <c r="R16" s="710"/>
      <c r="S16" s="710"/>
      <c r="T16" s="710"/>
      <c r="U16" s="710"/>
      <c r="V16" s="711"/>
      <c r="W16" s="709" t="str">
        <f>N6</f>
        <v>Lucha Brillo Kagawa Futsal Club</v>
      </c>
      <c r="X16" s="710"/>
      <c r="Y16" s="710"/>
      <c r="Z16" s="710"/>
      <c r="AA16" s="710"/>
      <c r="AB16" s="711"/>
    </row>
    <row r="17" spans="1:30" ht="24" customHeight="1">
      <c r="A17" s="591"/>
      <c r="B17" s="557" t="s">
        <v>21</v>
      </c>
      <c r="C17" s="557"/>
      <c r="D17" s="557"/>
      <c r="E17" s="708">
        <f>'4チーム'!E17:G17</f>
        <v>0.90625</v>
      </c>
      <c r="F17" s="613"/>
      <c r="G17" s="613"/>
      <c r="H17" s="709" t="str">
        <f>N6</f>
        <v>Lucha Brillo Kagawa Futsal Club</v>
      </c>
      <c r="I17" s="710"/>
      <c r="J17" s="710"/>
      <c r="K17" s="710"/>
      <c r="L17" s="710"/>
      <c r="M17" s="711"/>
      <c r="N17" s="136"/>
      <c r="O17" s="14" t="s">
        <v>16</v>
      </c>
      <c r="P17" s="137"/>
      <c r="Q17" s="709" t="str">
        <f>N7</f>
        <v>NATURAL FACE</v>
      </c>
      <c r="R17" s="710"/>
      <c r="S17" s="710"/>
      <c r="T17" s="710"/>
      <c r="U17" s="710"/>
      <c r="V17" s="711"/>
      <c r="W17" s="709" t="str">
        <f>N5</f>
        <v>香大クラブ</v>
      </c>
      <c r="X17" s="710"/>
      <c r="Y17" s="710"/>
      <c r="Z17" s="710"/>
      <c r="AA17" s="710"/>
      <c r="AB17" s="711"/>
    </row>
    <row r="18" spans="1:30" ht="24" customHeight="1">
      <c r="B18" s="707"/>
      <c r="C18" s="707"/>
      <c r="D18" s="707"/>
      <c r="E18" s="141"/>
      <c r="F18" s="159"/>
      <c r="G18" s="159"/>
      <c r="H18" s="159"/>
      <c r="I18" s="159"/>
      <c r="J18" s="159"/>
      <c r="K18" s="159"/>
      <c r="L18" s="159"/>
      <c r="M18" s="159"/>
      <c r="N18" s="159"/>
      <c r="O18" s="159"/>
      <c r="P18" s="159"/>
      <c r="Q18" s="159"/>
      <c r="R18" s="159"/>
      <c r="S18" s="159"/>
      <c r="T18" s="159"/>
      <c r="U18" s="159"/>
      <c r="V18" s="159"/>
    </row>
    <row r="19" spans="1:30" ht="24" customHeight="1">
      <c r="A19" s="135" t="s">
        <v>96</v>
      </c>
      <c r="B19" s="705"/>
      <c r="C19" s="705"/>
      <c r="D19" s="705"/>
      <c r="E19" s="705"/>
      <c r="F19" s="705"/>
      <c r="G19" s="705"/>
      <c r="H19" s="705"/>
      <c r="I19" s="705"/>
      <c r="J19" s="705"/>
      <c r="K19" s="161"/>
      <c r="L19" s="161"/>
      <c r="M19" s="161"/>
      <c r="N19" s="161"/>
      <c r="O19" s="161"/>
      <c r="P19" s="161"/>
      <c r="Q19" s="161"/>
      <c r="R19" s="161"/>
      <c r="S19" s="161"/>
      <c r="T19" s="161"/>
      <c r="U19" s="161"/>
      <c r="V19" s="161"/>
      <c r="W19" s="161"/>
      <c r="X19" s="161"/>
      <c r="Y19" s="161"/>
      <c r="Z19" s="161"/>
    </row>
    <row r="20" spans="1:30" ht="24" customHeight="1">
      <c r="A20" s="158"/>
      <c r="B20" s="706" t="str">
        <f>N5</f>
        <v>香大クラブ</v>
      </c>
      <c r="C20" s="706"/>
      <c r="D20" s="706"/>
      <c r="E20" s="706" t="str">
        <f>N6</f>
        <v>Lucha Brillo Kagawa Futsal Club</v>
      </c>
      <c r="F20" s="706"/>
      <c r="G20" s="706"/>
      <c r="H20" s="706" t="str">
        <f>N7</f>
        <v>NATURAL FACE</v>
      </c>
      <c r="I20" s="706"/>
      <c r="J20" s="706"/>
      <c r="K20" s="702" t="str">
        <f>N8</f>
        <v>SPAM</v>
      </c>
      <c r="L20" s="703"/>
      <c r="M20" s="704"/>
      <c r="N20" s="557" t="s">
        <v>22</v>
      </c>
      <c r="O20" s="557"/>
      <c r="P20" s="557"/>
      <c r="Q20" s="557" t="s">
        <v>23</v>
      </c>
      <c r="R20" s="557"/>
      <c r="S20" s="557"/>
      <c r="T20" s="557" t="s">
        <v>24</v>
      </c>
      <c r="U20" s="557"/>
      <c r="V20" s="557"/>
      <c r="W20" s="557" t="s">
        <v>25</v>
      </c>
      <c r="X20" s="557"/>
      <c r="Y20" s="557"/>
      <c r="Z20" s="557" t="s">
        <v>26</v>
      </c>
      <c r="AA20" s="557"/>
      <c r="AB20" s="557"/>
    </row>
    <row r="21" spans="1:30" ht="24" customHeight="1">
      <c r="A21" s="694" t="str">
        <f>N5</f>
        <v>香大クラブ</v>
      </c>
      <c r="B21" s="696"/>
      <c r="C21" s="697"/>
      <c r="D21" s="698"/>
      <c r="E21" s="666"/>
      <c r="F21" s="667"/>
      <c r="G21" s="668"/>
      <c r="H21" s="666"/>
      <c r="I21" s="667"/>
      <c r="J21" s="668"/>
      <c r="K21" s="666"/>
      <c r="L21" s="667"/>
      <c r="M21" s="668"/>
      <c r="N21" s="675"/>
      <c r="O21" s="676"/>
      <c r="P21" s="677"/>
      <c r="Q21" s="739"/>
      <c r="R21" s="740"/>
      <c r="S21" s="741"/>
      <c r="T21" s="739"/>
      <c r="U21" s="740"/>
      <c r="V21" s="741"/>
      <c r="W21" s="745"/>
      <c r="X21" s="746"/>
      <c r="Y21" s="747"/>
      <c r="Z21" s="688"/>
      <c r="AA21" s="689"/>
      <c r="AB21" s="690"/>
    </row>
    <row r="22" spans="1:30" ht="24" customHeight="1">
      <c r="A22" s="695"/>
      <c r="B22" s="699"/>
      <c r="C22" s="700"/>
      <c r="D22" s="701"/>
      <c r="E22" s="142"/>
      <c r="F22" s="143" t="s">
        <v>16</v>
      </c>
      <c r="G22" s="144"/>
      <c r="H22" s="142"/>
      <c r="I22" s="143" t="s">
        <v>16</v>
      </c>
      <c r="J22" s="144"/>
      <c r="K22" s="145"/>
      <c r="L22" s="146" t="s">
        <v>16</v>
      </c>
      <c r="M22" s="147"/>
      <c r="N22" s="678"/>
      <c r="O22" s="679"/>
      <c r="P22" s="680"/>
      <c r="Q22" s="742"/>
      <c r="R22" s="743"/>
      <c r="S22" s="744"/>
      <c r="T22" s="742"/>
      <c r="U22" s="743"/>
      <c r="V22" s="744"/>
      <c r="W22" s="748"/>
      <c r="X22" s="749"/>
      <c r="Y22" s="750"/>
      <c r="Z22" s="691"/>
      <c r="AA22" s="692"/>
      <c r="AB22" s="693"/>
    </row>
    <row r="23" spans="1:30" ht="24" customHeight="1">
      <c r="A23" s="694" t="str">
        <f>N6</f>
        <v>Lucha Brillo Kagawa Futsal Club</v>
      </c>
      <c r="B23" s="666"/>
      <c r="C23" s="667"/>
      <c r="D23" s="668"/>
      <c r="E23" s="696"/>
      <c r="F23" s="697"/>
      <c r="G23" s="698"/>
      <c r="H23" s="666"/>
      <c r="I23" s="667"/>
      <c r="J23" s="668"/>
      <c r="K23" s="666"/>
      <c r="L23" s="667"/>
      <c r="M23" s="668"/>
      <c r="N23" s="675"/>
      <c r="O23" s="676"/>
      <c r="P23" s="677"/>
      <c r="Q23" s="751"/>
      <c r="R23" s="752"/>
      <c r="S23" s="753"/>
      <c r="T23" s="751"/>
      <c r="U23" s="752"/>
      <c r="V23" s="753"/>
      <c r="W23" s="757"/>
      <c r="X23" s="758"/>
      <c r="Y23" s="759"/>
      <c r="Z23" s="688"/>
      <c r="AA23" s="689"/>
      <c r="AB23" s="690"/>
    </row>
    <row r="24" spans="1:30" ht="24" customHeight="1">
      <c r="A24" s="695"/>
      <c r="B24" s="145"/>
      <c r="C24" s="146" t="s">
        <v>16</v>
      </c>
      <c r="D24" s="147"/>
      <c r="E24" s="699"/>
      <c r="F24" s="700"/>
      <c r="G24" s="701"/>
      <c r="H24" s="142"/>
      <c r="I24" s="143" t="s">
        <v>16</v>
      </c>
      <c r="J24" s="144"/>
      <c r="K24" s="145"/>
      <c r="L24" s="146" t="s">
        <v>16</v>
      </c>
      <c r="M24" s="147"/>
      <c r="N24" s="678"/>
      <c r="O24" s="679"/>
      <c r="P24" s="680"/>
      <c r="Q24" s="754"/>
      <c r="R24" s="755"/>
      <c r="S24" s="756"/>
      <c r="T24" s="754"/>
      <c r="U24" s="755"/>
      <c r="V24" s="756"/>
      <c r="W24" s="760"/>
      <c r="X24" s="761"/>
      <c r="Y24" s="762"/>
      <c r="Z24" s="691"/>
      <c r="AA24" s="692"/>
      <c r="AB24" s="693"/>
    </row>
    <row r="25" spans="1:30" ht="24" customHeight="1">
      <c r="A25" s="664" t="str">
        <f>N7</f>
        <v>NATURAL FACE</v>
      </c>
      <c r="B25" s="666"/>
      <c r="C25" s="667"/>
      <c r="D25" s="668"/>
      <c r="E25" s="666"/>
      <c r="F25" s="667"/>
      <c r="G25" s="668"/>
      <c r="H25" s="669"/>
      <c r="I25" s="670"/>
      <c r="J25" s="671"/>
      <c r="K25" s="666"/>
      <c r="L25" s="667"/>
      <c r="M25" s="668"/>
      <c r="N25" s="675"/>
      <c r="O25" s="676"/>
      <c r="P25" s="677"/>
      <c r="Q25" s="763"/>
      <c r="R25" s="764"/>
      <c r="S25" s="765"/>
      <c r="T25" s="763"/>
      <c r="U25" s="764"/>
      <c r="V25" s="765"/>
      <c r="W25" s="769"/>
      <c r="X25" s="770"/>
      <c r="Y25" s="771"/>
      <c r="Z25" s="646"/>
      <c r="AA25" s="647"/>
      <c r="AB25" s="648"/>
    </row>
    <row r="26" spans="1:30" ht="24" customHeight="1">
      <c r="A26" s="665"/>
      <c r="B26" s="148"/>
      <c r="C26" s="149" t="s">
        <v>16</v>
      </c>
      <c r="D26" s="150"/>
      <c r="E26" s="148"/>
      <c r="F26" s="149" t="s">
        <v>16</v>
      </c>
      <c r="G26" s="150"/>
      <c r="H26" s="672"/>
      <c r="I26" s="673"/>
      <c r="J26" s="674"/>
      <c r="K26" s="151"/>
      <c r="L26" s="152" t="s">
        <v>16</v>
      </c>
      <c r="M26" s="151"/>
      <c r="N26" s="678"/>
      <c r="O26" s="679"/>
      <c r="P26" s="680"/>
      <c r="Q26" s="766"/>
      <c r="R26" s="767"/>
      <c r="S26" s="768"/>
      <c r="T26" s="766"/>
      <c r="U26" s="767"/>
      <c r="V26" s="768"/>
      <c r="W26" s="772"/>
      <c r="X26" s="773"/>
      <c r="Y26" s="774"/>
      <c r="Z26" s="649"/>
      <c r="AA26" s="650"/>
      <c r="AB26" s="651"/>
      <c r="AD26" s="161"/>
    </row>
    <row r="27" spans="1:30" ht="24" customHeight="1">
      <c r="A27" s="664" t="str">
        <f>N8</f>
        <v>SPAM</v>
      </c>
      <c r="B27" s="666"/>
      <c r="C27" s="667"/>
      <c r="D27" s="668"/>
      <c r="E27" s="666"/>
      <c r="F27" s="667"/>
      <c r="G27" s="668"/>
      <c r="H27" s="666"/>
      <c r="I27" s="667"/>
      <c r="J27" s="668"/>
      <c r="K27" s="669"/>
      <c r="L27" s="670"/>
      <c r="M27" s="671"/>
      <c r="N27" s="675"/>
      <c r="O27" s="676"/>
      <c r="P27" s="677"/>
      <c r="Q27" s="775"/>
      <c r="R27" s="776"/>
      <c r="S27" s="777"/>
      <c r="T27" s="775"/>
      <c r="U27" s="776"/>
      <c r="V27" s="777"/>
      <c r="W27" s="781"/>
      <c r="X27" s="782"/>
      <c r="Y27" s="783"/>
      <c r="Z27" s="646"/>
      <c r="AA27" s="647"/>
      <c r="AB27" s="648"/>
    </row>
    <row r="28" spans="1:30" ht="24" customHeight="1">
      <c r="A28" s="665"/>
      <c r="B28" s="153"/>
      <c r="C28" s="152" t="s">
        <v>16</v>
      </c>
      <c r="D28" s="154"/>
      <c r="E28" s="153"/>
      <c r="F28" s="152" t="s">
        <v>16</v>
      </c>
      <c r="G28" s="154"/>
      <c r="H28" s="153"/>
      <c r="I28" s="152" t="s">
        <v>16</v>
      </c>
      <c r="J28" s="154"/>
      <c r="K28" s="672"/>
      <c r="L28" s="673"/>
      <c r="M28" s="674"/>
      <c r="N28" s="678"/>
      <c r="O28" s="679"/>
      <c r="P28" s="680"/>
      <c r="Q28" s="778"/>
      <c r="R28" s="779"/>
      <c r="S28" s="780"/>
      <c r="T28" s="778"/>
      <c r="U28" s="779"/>
      <c r="V28" s="780"/>
      <c r="W28" s="784"/>
      <c r="X28" s="785"/>
      <c r="Y28" s="786"/>
      <c r="Z28" s="649"/>
      <c r="AA28" s="650"/>
      <c r="AB28" s="651"/>
    </row>
    <row r="29" spans="1:30" ht="24" customHeight="1">
      <c r="A29" s="149"/>
      <c r="B29" s="155"/>
      <c r="C29" s="149"/>
      <c r="D29" s="155"/>
      <c r="E29" s="155"/>
      <c r="F29" s="149"/>
      <c r="G29" s="155"/>
      <c r="H29" s="155"/>
      <c r="I29" s="149"/>
      <c r="J29" s="155"/>
      <c r="K29" s="149"/>
      <c r="L29" s="149"/>
      <c r="M29" s="149"/>
      <c r="N29" s="156"/>
      <c r="O29" s="156"/>
      <c r="P29" s="156"/>
      <c r="Q29" s="160"/>
      <c r="R29" s="160"/>
      <c r="S29" s="160"/>
      <c r="T29" s="160"/>
      <c r="U29" s="160"/>
      <c r="V29" s="160"/>
      <c r="W29" s="17"/>
      <c r="X29" s="17"/>
      <c r="Y29" s="17"/>
      <c r="Z29" s="157"/>
      <c r="AA29" s="157"/>
      <c r="AB29" s="157"/>
    </row>
    <row r="30" spans="1:30" ht="24" customHeight="1">
      <c r="A30" s="389" t="s">
        <v>245</v>
      </c>
      <c r="B30" s="390"/>
      <c r="C30" s="390"/>
      <c r="D30" s="566" t="s">
        <v>238</v>
      </c>
      <c r="E30" s="787"/>
      <c r="F30" s="787"/>
      <c r="G30" s="787"/>
      <c r="H30" s="125"/>
      <c r="I30" s="125"/>
      <c r="J30" s="125"/>
      <c r="K30" s="125"/>
      <c r="L30" s="108"/>
      <c r="M30" s="108"/>
      <c r="N30" s="108"/>
      <c r="O30" s="108"/>
      <c r="P30" s="108"/>
      <c r="Q30" s="108"/>
      <c r="R30" s="108"/>
      <c r="S30" s="108"/>
      <c r="T30" s="108"/>
      <c r="U30" s="108"/>
      <c r="V30" s="108"/>
      <c r="W30" s="108"/>
      <c r="X30" s="108"/>
      <c r="Y30" s="108"/>
      <c r="Z30" s="157"/>
      <c r="AA30" s="157"/>
      <c r="AB30" s="157"/>
    </row>
    <row r="31" spans="1:30" ht="24" customHeight="1">
      <c r="A31" s="355"/>
      <c r="B31" s="558" t="s">
        <v>11</v>
      </c>
      <c r="C31" s="558"/>
      <c r="D31" s="558"/>
      <c r="E31" s="558" t="s">
        <v>12</v>
      </c>
      <c r="F31" s="558"/>
      <c r="G31" s="558"/>
      <c r="H31" s="558"/>
      <c r="I31" s="558"/>
      <c r="J31" s="558"/>
      <c r="K31" s="558"/>
      <c r="L31" s="558"/>
      <c r="M31" s="558"/>
      <c r="N31" s="558"/>
      <c r="O31" s="558"/>
      <c r="P31" s="558"/>
      <c r="Q31" s="558"/>
      <c r="R31" s="558"/>
      <c r="S31" s="558"/>
      <c r="T31" s="558" t="s">
        <v>13</v>
      </c>
      <c r="U31" s="558"/>
      <c r="V31" s="558"/>
      <c r="W31" s="558"/>
      <c r="X31" s="558"/>
      <c r="Y31" s="558"/>
      <c r="Z31" s="157"/>
      <c r="AA31" s="157"/>
      <c r="AB31" s="157"/>
    </row>
    <row r="32" spans="1:30" ht="18.75">
      <c r="A32" s="618" t="s">
        <v>37</v>
      </c>
      <c r="B32" s="620">
        <v>0.88194444444444453</v>
      </c>
      <c r="C32" s="621"/>
      <c r="D32" s="622"/>
      <c r="E32" s="733" t="s">
        <v>241</v>
      </c>
      <c r="F32" s="734"/>
      <c r="G32" s="734"/>
      <c r="H32" s="734"/>
      <c r="I32" s="734"/>
      <c r="J32" s="735"/>
      <c r="K32" s="559"/>
      <c r="L32" s="628" t="s">
        <v>15</v>
      </c>
      <c r="M32" s="561"/>
      <c r="N32" s="733" t="s">
        <v>242</v>
      </c>
      <c r="O32" s="734"/>
      <c r="P32" s="734"/>
      <c r="Q32" s="734"/>
      <c r="R32" s="734"/>
      <c r="S32" s="735"/>
      <c r="T32" s="717" t="s">
        <v>345</v>
      </c>
      <c r="U32" s="718"/>
      <c r="V32" s="718"/>
      <c r="W32" s="718"/>
      <c r="X32" s="718"/>
      <c r="Y32" s="719"/>
      <c r="Z32" s="157"/>
      <c r="AA32" s="157"/>
      <c r="AB32" s="157"/>
    </row>
    <row r="33" spans="1:28" ht="24" customHeight="1">
      <c r="A33" s="619"/>
      <c r="B33" s="623"/>
      <c r="C33" s="624"/>
      <c r="D33" s="625"/>
      <c r="E33" s="732"/>
      <c r="F33" s="732"/>
      <c r="G33" s="732"/>
      <c r="H33" s="732"/>
      <c r="I33" s="732"/>
      <c r="J33" s="732"/>
      <c r="K33" s="565"/>
      <c r="L33" s="629"/>
      <c r="M33" s="567"/>
      <c r="N33" s="732"/>
      <c r="O33" s="732"/>
      <c r="P33" s="732"/>
      <c r="Q33" s="732"/>
      <c r="R33" s="732"/>
      <c r="S33" s="732"/>
      <c r="T33" s="720"/>
      <c r="U33" s="721"/>
      <c r="V33" s="721"/>
      <c r="W33" s="721"/>
      <c r="X33" s="721"/>
      <c r="Y33" s="722"/>
      <c r="Z33" s="157"/>
      <c r="AA33" s="157"/>
      <c r="AB33" s="157"/>
    </row>
    <row r="34" spans="1:28" ht="18.75">
      <c r="A34" s="626" t="s">
        <v>38</v>
      </c>
      <c r="B34" s="620">
        <v>0.89583333333333337</v>
      </c>
      <c r="C34" s="621"/>
      <c r="D34" s="622"/>
      <c r="E34" s="723" t="s">
        <v>243</v>
      </c>
      <c r="F34" s="724"/>
      <c r="G34" s="724"/>
      <c r="H34" s="724"/>
      <c r="I34" s="724"/>
      <c r="J34" s="725"/>
      <c r="K34" s="642"/>
      <c r="L34" s="560" t="s">
        <v>15</v>
      </c>
      <c r="M34" s="391"/>
      <c r="N34" s="723" t="s">
        <v>244</v>
      </c>
      <c r="O34" s="724"/>
      <c r="P34" s="724"/>
      <c r="Q34" s="724"/>
      <c r="R34" s="724"/>
      <c r="S34" s="725"/>
      <c r="T34" s="726" t="s">
        <v>346</v>
      </c>
      <c r="U34" s="727"/>
      <c r="V34" s="727"/>
      <c r="W34" s="727"/>
      <c r="X34" s="727"/>
      <c r="Y34" s="728"/>
      <c r="Z34" s="157"/>
      <c r="AA34" s="157"/>
      <c r="AB34" s="157"/>
    </row>
    <row r="35" spans="1:28" ht="24" customHeight="1">
      <c r="A35" s="627"/>
      <c r="B35" s="623"/>
      <c r="C35" s="624"/>
      <c r="D35" s="625"/>
      <c r="E35" s="732"/>
      <c r="F35" s="732"/>
      <c r="G35" s="732"/>
      <c r="H35" s="732"/>
      <c r="I35" s="732"/>
      <c r="J35" s="732"/>
      <c r="K35" s="643"/>
      <c r="L35" s="566"/>
      <c r="M35" s="356"/>
      <c r="N35" s="732"/>
      <c r="O35" s="732"/>
      <c r="P35" s="732"/>
      <c r="Q35" s="732"/>
      <c r="R35" s="732"/>
      <c r="S35" s="732"/>
      <c r="T35" s="729"/>
      <c r="U35" s="730"/>
      <c r="V35" s="730"/>
      <c r="W35" s="730"/>
      <c r="X35" s="730"/>
      <c r="Y35" s="731"/>
      <c r="Z35" s="358"/>
    </row>
    <row r="36" spans="1:28" ht="42" customHeight="1">
      <c r="A36" s="357" t="s">
        <v>239</v>
      </c>
      <c r="B36" s="612">
        <v>0.91319444444444453</v>
      </c>
      <c r="C36" s="557"/>
      <c r="D36" s="557"/>
      <c r="E36" s="557"/>
      <c r="F36" s="557"/>
      <c r="G36" s="557"/>
      <c r="H36" s="557"/>
      <c r="I36" s="557"/>
      <c r="J36" s="557"/>
      <c r="K36" s="359"/>
      <c r="L36" s="360" t="s">
        <v>240</v>
      </c>
      <c r="M36" s="361"/>
      <c r="N36" s="557"/>
      <c r="O36" s="557"/>
      <c r="P36" s="557"/>
      <c r="Q36" s="557"/>
      <c r="R36" s="557"/>
      <c r="S36" s="557"/>
      <c r="T36" s="716" t="s">
        <v>347</v>
      </c>
      <c r="U36" s="716"/>
      <c r="V36" s="716"/>
      <c r="W36" s="716"/>
      <c r="X36" s="716"/>
      <c r="Y36" s="716"/>
    </row>
    <row r="37" spans="1:28" ht="24" customHeight="1"/>
    <row r="38" spans="1:28" ht="24" customHeight="1"/>
    <row r="39" spans="1:28" ht="17.25" customHeight="1"/>
  </sheetData>
  <mergeCells count="121">
    <mergeCell ref="D30:G30"/>
    <mergeCell ref="B31:D31"/>
    <mergeCell ref="E31:S31"/>
    <mergeCell ref="T31:Y31"/>
    <mergeCell ref="A25:A26"/>
    <mergeCell ref="B25:D25"/>
    <mergeCell ref="E25:G25"/>
    <mergeCell ref="H25:J26"/>
    <mergeCell ref="K25:M25"/>
    <mergeCell ref="N25:P26"/>
    <mergeCell ref="Z27:AB28"/>
    <mergeCell ref="Q25:S26"/>
    <mergeCell ref="T25:V26"/>
    <mergeCell ref="W25:Y26"/>
    <mergeCell ref="Z25:AB26"/>
    <mergeCell ref="A27:A28"/>
    <mergeCell ref="B27:D27"/>
    <mergeCell ref="E27:G27"/>
    <mergeCell ref="H27:J27"/>
    <mergeCell ref="K27:M28"/>
    <mergeCell ref="N27:P28"/>
    <mergeCell ref="Q27:S28"/>
    <mergeCell ref="T27:V28"/>
    <mergeCell ref="W27:Y28"/>
    <mergeCell ref="Q21:S22"/>
    <mergeCell ref="T21:V22"/>
    <mergeCell ref="W21:Y22"/>
    <mergeCell ref="Z21:AB22"/>
    <mergeCell ref="A23:A24"/>
    <mergeCell ref="B23:D23"/>
    <mergeCell ref="E23:G24"/>
    <mergeCell ref="H23:J23"/>
    <mergeCell ref="K23:M23"/>
    <mergeCell ref="N23:P24"/>
    <mergeCell ref="A21:A22"/>
    <mergeCell ref="B21:D22"/>
    <mergeCell ref="E21:G21"/>
    <mergeCell ref="H21:J21"/>
    <mergeCell ref="K21:M21"/>
    <mergeCell ref="N21:P22"/>
    <mergeCell ref="Q23:S24"/>
    <mergeCell ref="T23:V24"/>
    <mergeCell ref="W23:Y24"/>
    <mergeCell ref="Z23:AB24"/>
    <mergeCell ref="K20:M20"/>
    <mergeCell ref="N20:P20"/>
    <mergeCell ref="Q20:S20"/>
    <mergeCell ref="T20:V20"/>
    <mergeCell ref="W20:Y20"/>
    <mergeCell ref="Z20:AB20"/>
    <mergeCell ref="B19:D19"/>
    <mergeCell ref="E19:G19"/>
    <mergeCell ref="H19:J19"/>
    <mergeCell ref="B20:D20"/>
    <mergeCell ref="E20:G20"/>
    <mergeCell ref="H20:J20"/>
    <mergeCell ref="B18:D18"/>
    <mergeCell ref="B15:D15"/>
    <mergeCell ref="E15:G15"/>
    <mergeCell ref="H15:M15"/>
    <mergeCell ref="Q15:V15"/>
    <mergeCell ref="W15:AB15"/>
    <mergeCell ref="B16:D16"/>
    <mergeCell ref="E16:G16"/>
    <mergeCell ref="H16:M16"/>
    <mergeCell ref="Q16:V16"/>
    <mergeCell ref="W16:AB16"/>
    <mergeCell ref="A12:A17"/>
    <mergeCell ref="B12:D12"/>
    <mergeCell ref="E12:G12"/>
    <mergeCell ref="H12:M12"/>
    <mergeCell ref="Q12:V12"/>
    <mergeCell ref="W12:AB12"/>
    <mergeCell ref="B13:D13"/>
    <mergeCell ref="E13:G13"/>
    <mergeCell ref="H13:M13"/>
    <mergeCell ref="Q13:V13"/>
    <mergeCell ref="W13:AB13"/>
    <mergeCell ref="B14:D14"/>
    <mergeCell ref="E14:G14"/>
    <mergeCell ref="H14:M14"/>
    <mergeCell ref="Q14:V14"/>
    <mergeCell ref="W14:AB14"/>
    <mergeCell ref="B17:D17"/>
    <mergeCell ref="E17:G17"/>
    <mergeCell ref="H17:M17"/>
    <mergeCell ref="Q17:V17"/>
    <mergeCell ref="W17:AB17"/>
    <mergeCell ref="A1:AB1"/>
    <mergeCell ref="A2:AB2"/>
    <mergeCell ref="N5:V5"/>
    <mergeCell ref="N6:V6"/>
    <mergeCell ref="N7:V7"/>
    <mergeCell ref="N8:V8"/>
    <mergeCell ref="B11:D11"/>
    <mergeCell ref="E11:G11"/>
    <mergeCell ref="H11:V11"/>
    <mergeCell ref="W11:AB11"/>
    <mergeCell ref="B36:D36"/>
    <mergeCell ref="E36:J36"/>
    <mergeCell ref="N36:S36"/>
    <mergeCell ref="T36:Y36"/>
    <mergeCell ref="A32:A33"/>
    <mergeCell ref="B32:D33"/>
    <mergeCell ref="K32:K33"/>
    <mergeCell ref="L32:L33"/>
    <mergeCell ref="M32:M33"/>
    <mergeCell ref="T32:Y33"/>
    <mergeCell ref="A34:A35"/>
    <mergeCell ref="B34:D35"/>
    <mergeCell ref="E34:J34"/>
    <mergeCell ref="K34:K35"/>
    <mergeCell ref="L34:L35"/>
    <mergeCell ref="N34:S34"/>
    <mergeCell ref="T34:Y35"/>
    <mergeCell ref="E35:J35"/>
    <mergeCell ref="N35:S35"/>
    <mergeCell ref="E32:J32"/>
    <mergeCell ref="N32:S32"/>
    <mergeCell ref="E33:J33"/>
    <mergeCell ref="N33:S33"/>
  </mergeCells>
  <phoneticPr fontId="2"/>
  <pageMargins left="0.31496062992125984" right="0.31496062992125984" top="0.35433070866141736" bottom="0.35433070866141736" header="0.31496062992125984" footer="0.31496062992125984"/>
  <pageSetup paperSize="9" scale="85" orientation="portrait" r:id="rId1"/>
  <colBreaks count="1" manualBreakCount="1">
    <brk id="28" max="42" man="1"/>
  </colBreaks>
  <drawing r:id="rId2"/>
</worksheet>
</file>

<file path=xl/worksheets/sheet6.xml><?xml version="1.0" encoding="utf-8"?>
<worksheet xmlns="http://schemas.openxmlformats.org/spreadsheetml/2006/main" xmlns:r="http://schemas.openxmlformats.org/officeDocument/2006/relationships">
  <dimension ref="A1:AG42"/>
  <sheetViews>
    <sheetView zoomScale="85" zoomScaleNormal="85" workbookViewId="0">
      <selection activeCell="A2" sqref="A2:AG2"/>
    </sheetView>
  </sheetViews>
  <sheetFormatPr defaultRowHeight="14.25"/>
  <cols>
    <col min="1" max="43" width="3.625" style="41" customWidth="1"/>
    <col min="44" max="16384" width="9" style="41"/>
  </cols>
  <sheetData>
    <row r="1" spans="1:33" s="108" customFormat="1" ht="54" customHeight="1">
      <c r="A1" s="884" t="str">
        <f>実施要項!A1</f>
        <v>Plus One Cup</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row>
    <row r="2" spans="1:33" s="108" customFormat="1" ht="21" customHeight="1">
      <c r="A2" s="885" t="s">
        <v>363</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row>
    <row r="3" spans="1:33" ht="18" customHeight="1"/>
    <row r="4" spans="1:33" ht="24.95" customHeight="1">
      <c r="A4" s="40" t="s">
        <v>9</v>
      </c>
      <c r="R4" s="40" t="s">
        <v>10</v>
      </c>
    </row>
    <row r="5" spans="1:33" ht="24.95" customHeight="1">
      <c r="A5" s="886" t="s">
        <v>263</v>
      </c>
      <c r="B5" s="887"/>
      <c r="C5" s="887"/>
      <c r="D5" s="887"/>
      <c r="E5" s="887"/>
      <c r="F5" s="887"/>
      <c r="G5" s="887"/>
      <c r="H5" s="887"/>
      <c r="I5" s="887"/>
      <c r="J5" s="887"/>
      <c r="K5" s="887"/>
      <c r="L5" s="887"/>
      <c r="M5" s="887"/>
      <c r="N5" s="887"/>
      <c r="O5" s="887"/>
      <c r="P5" s="442"/>
      <c r="Q5" s="414"/>
      <c r="R5" s="714" t="s">
        <v>357</v>
      </c>
      <c r="S5" s="714"/>
      <c r="T5" s="714"/>
      <c r="U5" s="714"/>
      <c r="V5" s="714"/>
      <c r="W5" s="714"/>
      <c r="X5" s="714"/>
      <c r="Y5" s="714"/>
      <c r="Z5" s="714"/>
      <c r="AA5" s="714"/>
      <c r="AB5" s="714"/>
    </row>
    <row r="6" spans="1:33" ht="24.95" customHeight="1">
      <c r="A6" s="886" t="s">
        <v>257</v>
      </c>
      <c r="B6" s="887"/>
      <c r="C6" s="887"/>
      <c r="D6" s="887"/>
      <c r="E6" s="887"/>
      <c r="F6" s="887"/>
      <c r="G6" s="887"/>
      <c r="H6" s="887"/>
      <c r="I6" s="887"/>
      <c r="J6" s="887"/>
      <c r="K6" s="887"/>
      <c r="L6" s="887"/>
      <c r="M6" s="887"/>
      <c r="N6" s="887"/>
      <c r="O6" s="887"/>
      <c r="P6" s="442"/>
      <c r="Q6" s="414"/>
      <c r="R6" s="714" t="s">
        <v>353</v>
      </c>
      <c r="S6" s="714"/>
      <c r="T6" s="714"/>
      <c r="U6" s="714"/>
      <c r="V6" s="714"/>
      <c r="W6" s="714"/>
      <c r="X6" s="714"/>
      <c r="Y6" s="714"/>
      <c r="Z6" s="714"/>
      <c r="AA6" s="714"/>
      <c r="AB6" s="714"/>
    </row>
    <row r="7" spans="1:33" ht="24.95" customHeight="1">
      <c r="A7" s="886" t="s">
        <v>82</v>
      </c>
      <c r="B7" s="887"/>
      <c r="C7" s="887"/>
      <c r="D7" s="887"/>
      <c r="E7" s="887"/>
      <c r="F7" s="887"/>
      <c r="G7" s="887"/>
      <c r="H7" s="887"/>
      <c r="I7" s="887"/>
      <c r="J7" s="887"/>
      <c r="K7" s="887"/>
      <c r="L7" s="887"/>
      <c r="M7" s="887"/>
      <c r="N7" s="887"/>
      <c r="O7" s="887"/>
      <c r="P7" s="442"/>
      <c r="Q7" s="414"/>
      <c r="R7" s="794" t="s">
        <v>355</v>
      </c>
      <c r="S7" s="794"/>
      <c r="T7" s="794"/>
      <c r="U7" s="794"/>
      <c r="V7" s="794"/>
      <c r="W7" s="794"/>
      <c r="X7" s="794"/>
      <c r="Y7" s="794"/>
      <c r="Z7" s="794"/>
      <c r="AA7" s="794"/>
      <c r="AB7" s="794"/>
    </row>
    <row r="8" spans="1:33" ht="24.95" customHeight="1">
      <c r="A8" s="886" t="s">
        <v>258</v>
      </c>
      <c r="B8" s="887"/>
      <c r="C8" s="887"/>
      <c r="D8" s="887"/>
      <c r="E8" s="887"/>
      <c r="F8" s="887"/>
      <c r="G8" s="887"/>
      <c r="H8" s="887"/>
      <c r="I8" s="887"/>
      <c r="J8" s="887"/>
      <c r="K8" s="887"/>
      <c r="L8" s="887"/>
      <c r="M8" s="887"/>
      <c r="N8" s="887"/>
      <c r="O8" s="887"/>
      <c r="P8" s="442"/>
      <c r="Q8" s="414"/>
      <c r="R8" s="715" t="s">
        <v>356</v>
      </c>
      <c r="S8" s="715"/>
      <c r="T8" s="715"/>
      <c r="U8" s="715"/>
      <c r="V8" s="715"/>
      <c r="W8" s="715"/>
      <c r="X8" s="715"/>
      <c r="Y8" s="715"/>
      <c r="Z8" s="715"/>
      <c r="AA8" s="715"/>
      <c r="AB8" s="715"/>
    </row>
    <row r="9" spans="1:33" ht="24.95" customHeight="1">
      <c r="A9" s="414"/>
      <c r="B9" s="414"/>
      <c r="C9" s="414"/>
      <c r="D9" s="414"/>
      <c r="E9" s="414"/>
      <c r="F9" s="414"/>
      <c r="G9" s="414"/>
      <c r="H9" s="414"/>
      <c r="I9" s="414"/>
      <c r="J9" s="414"/>
      <c r="K9" s="414"/>
      <c r="L9" s="414"/>
      <c r="M9" s="414"/>
      <c r="N9" s="414"/>
      <c r="O9" s="414"/>
      <c r="P9" s="414"/>
      <c r="Q9" s="414"/>
      <c r="R9" s="715" t="s">
        <v>354</v>
      </c>
      <c r="S9" s="715"/>
      <c r="T9" s="715"/>
      <c r="U9" s="715"/>
      <c r="V9" s="715"/>
      <c r="W9" s="715"/>
      <c r="X9" s="715"/>
      <c r="Y9" s="715"/>
      <c r="Z9" s="715"/>
      <c r="AA9" s="715"/>
      <c r="AB9" s="715"/>
    </row>
    <row r="10" spans="1:33" ht="24.95" customHeight="1">
      <c r="P10" s="415"/>
      <c r="Q10" s="415"/>
      <c r="R10" s="415"/>
      <c r="S10" s="415"/>
      <c r="T10" s="415"/>
      <c r="U10" s="415"/>
      <c r="V10" s="415"/>
      <c r="W10" s="415"/>
      <c r="X10" s="415"/>
    </row>
    <row r="11" spans="1:33" ht="24.95" customHeight="1" thickBot="1">
      <c r="A11" s="416" t="s">
        <v>259</v>
      </c>
      <c r="B11" s="417"/>
      <c r="C11" s="418"/>
      <c r="D11" s="170" t="s">
        <v>260</v>
      </c>
    </row>
    <row r="12" spans="1:33" ht="24.95" customHeight="1" thickBot="1">
      <c r="A12" s="890" t="s">
        <v>30</v>
      </c>
      <c r="B12" s="891"/>
      <c r="C12" s="892"/>
      <c r="D12" s="793" t="s">
        <v>11</v>
      </c>
      <c r="E12" s="791"/>
      <c r="F12" s="791"/>
      <c r="G12" s="791"/>
      <c r="H12" s="791"/>
      <c r="I12" s="792"/>
      <c r="J12" s="793" t="s">
        <v>12</v>
      </c>
      <c r="K12" s="791"/>
      <c r="L12" s="791"/>
      <c r="M12" s="791"/>
      <c r="N12" s="791"/>
      <c r="O12" s="791"/>
      <c r="P12" s="791"/>
      <c r="Q12" s="791"/>
      <c r="R12" s="791"/>
      <c r="S12" s="791"/>
      <c r="T12" s="791"/>
      <c r="U12" s="791"/>
      <c r="V12" s="791"/>
      <c r="W12" s="791"/>
      <c r="X12" s="791"/>
      <c r="Y12" s="791"/>
      <c r="Z12" s="791"/>
      <c r="AA12" s="790" t="s">
        <v>13</v>
      </c>
      <c r="AB12" s="791"/>
      <c r="AC12" s="791"/>
      <c r="AD12" s="791"/>
      <c r="AE12" s="791"/>
      <c r="AF12" s="791"/>
      <c r="AG12" s="792"/>
    </row>
    <row r="13" spans="1:33" ht="24.95" customHeight="1">
      <c r="A13" s="893"/>
      <c r="B13" s="894"/>
      <c r="C13" s="895"/>
      <c r="D13" s="635" t="s">
        <v>14</v>
      </c>
      <c r="E13" s="882"/>
      <c r="F13" s="882"/>
      <c r="G13" s="881">
        <v>0.85416666666666663</v>
      </c>
      <c r="H13" s="882"/>
      <c r="I13" s="883"/>
      <c r="J13" s="888" t="str">
        <f>R5</f>
        <v>香大クラブ</v>
      </c>
      <c r="K13" s="798"/>
      <c r="L13" s="798"/>
      <c r="M13" s="798"/>
      <c r="N13" s="798"/>
      <c r="O13" s="798"/>
      <c r="P13" s="889"/>
      <c r="Q13" s="410"/>
      <c r="R13" s="408" t="s">
        <v>15</v>
      </c>
      <c r="S13" s="409"/>
      <c r="T13" s="797" t="str">
        <f>R6</f>
        <v>Lucha Brillo Kagawa Futsal Club</v>
      </c>
      <c r="U13" s="798"/>
      <c r="V13" s="798"/>
      <c r="W13" s="798"/>
      <c r="X13" s="798"/>
      <c r="Y13" s="798"/>
      <c r="Z13" s="798"/>
      <c r="AA13" s="639" t="str">
        <f>R9</f>
        <v>SPAM</v>
      </c>
      <c r="AB13" s="640"/>
      <c r="AC13" s="640"/>
      <c r="AD13" s="640"/>
      <c r="AE13" s="640"/>
      <c r="AF13" s="640"/>
      <c r="AG13" s="789"/>
    </row>
    <row r="14" spans="1:33" ht="24.95" customHeight="1">
      <c r="A14" s="893"/>
      <c r="B14" s="894"/>
      <c r="C14" s="895"/>
      <c r="D14" s="874" t="s">
        <v>17</v>
      </c>
      <c r="E14" s="871"/>
      <c r="F14" s="871"/>
      <c r="G14" s="879">
        <v>0.86458333333333337</v>
      </c>
      <c r="H14" s="871"/>
      <c r="I14" s="880"/>
      <c r="J14" s="799" t="str">
        <f>R7</f>
        <v>SHAMPOO＆RINSE</v>
      </c>
      <c r="K14" s="796"/>
      <c r="L14" s="796"/>
      <c r="M14" s="796"/>
      <c r="N14" s="796"/>
      <c r="O14" s="796"/>
      <c r="P14" s="800"/>
      <c r="Q14" s="410"/>
      <c r="R14" s="408" t="s">
        <v>261</v>
      </c>
      <c r="S14" s="409"/>
      <c r="T14" s="795" t="str">
        <f>R8</f>
        <v>NATURAL FACE</v>
      </c>
      <c r="U14" s="796"/>
      <c r="V14" s="796"/>
      <c r="W14" s="796"/>
      <c r="X14" s="796"/>
      <c r="Y14" s="796"/>
      <c r="Z14" s="796"/>
      <c r="AA14" s="615" t="str">
        <f>R6</f>
        <v>Lucha Brillo Kagawa Futsal Club</v>
      </c>
      <c r="AB14" s="616"/>
      <c r="AC14" s="616"/>
      <c r="AD14" s="616"/>
      <c r="AE14" s="616"/>
      <c r="AF14" s="616"/>
      <c r="AG14" s="788"/>
    </row>
    <row r="15" spans="1:33" ht="24.95" customHeight="1">
      <c r="A15" s="893"/>
      <c r="B15" s="894"/>
      <c r="C15" s="895"/>
      <c r="D15" s="874" t="s">
        <v>18</v>
      </c>
      <c r="E15" s="871"/>
      <c r="F15" s="871"/>
      <c r="G15" s="881">
        <v>0.875</v>
      </c>
      <c r="H15" s="882"/>
      <c r="I15" s="883"/>
      <c r="J15" s="799" t="str">
        <f>R9</f>
        <v>SPAM</v>
      </c>
      <c r="K15" s="796"/>
      <c r="L15" s="796"/>
      <c r="M15" s="796"/>
      <c r="N15" s="796"/>
      <c r="O15" s="796"/>
      <c r="P15" s="800"/>
      <c r="Q15" s="410"/>
      <c r="R15" s="408" t="s">
        <v>15</v>
      </c>
      <c r="S15" s="409"/>
      <c r="T15" s="795" t="str">
        <f>R5</f>
        <v>香大クラブ</v>
      </c>
      <c r="U15" s="796"/>
      <c r="V15" s="796"/>
      <c r="W15" s="796"/>
      <c r="X15" s="796"/>
      <c r="Y15" s="796"/>
      <c r="Z15" s="796"/>
      <c r="AA15" s="615" t="str">
        <f>R8</f>
        <v>NATURAL FACE</v>
      </c>
      <c r="AB15" s="616"/>
      <c r="AC15" s="616"/>
      <c r="AD15" s="616"/>
      <c r="AE15" s="616"/>
      <c r="AF15" s="616"/>
      <c r="AG15" s="788"/>
    </row>
    <row r="16" spans="1:33" ht="24.95" customHeight="1">
      <c r="A16" s="893"/>
      <c r="B16" s="894"/>
      <c r="C16" s="895"/>
      <c r="D16" s="874" t="s">
        <v>19</v>
      </c>
      <c r="E16" s="871"/>
      <c r="F16" s="871"/>
      <c r="G16" s="879">
        <v>0.88541666666666696</v>
      </c>
      <c r="H16" s="871"/>
      <c r="I16" s="880"/>
      <c r="J16" s="805" t="str">
        <f>R6</f>
        <v>Lucha Brillo Kagawa Futsal Club</v>
      </c>
      <c r="K16" s="806"/>
      <c r="L16" s="806"/>
      <c r="M16" s="806"/>
      <c r="N16" s="806"/>
      <c r="O16" s="806"/>
      <c r="P16" s="807"/>
      <c r="Q16" s="410"/>
      <c r="R16" s="408" t="s">
        <v>15</v>
      </c>
      <c r="S16" s="409"/>
      <c r="T16" s="810" t="str">
        <f>R7</f>
        <v>SHAMPOO＆RINSE</v>
      </c>
      <c r="U16" s="806"/>
      <c r="V16" s="806"/>
      <c r="W16" s="806"/>
      <c r="X16" s="806"/>
      <c r="Y16" s="806"/>
      <c r="Z16" s="806"/>
      <c r="AA16" s="709" t="str">
        <f>R5</f>
        <v>香大クラブ</v>
      </c>
      <c r="AB16" s="710"/>
      <c r="AC16" s="710"/>
      <c r="AD16" s="710"/>
      <c r="AE16" s="710"/>
      <c r="AF16" s="710"/>
      <c r="AG16" s="804"/>
    </row>
    <row r="17" spans="1:33" ht="24.95" customHeight="1">
      <c r="A17" s="893"/>
      <c r="B17" s="894"/>
      <c r="C17" s="895"/>
      <c r="D17" s="874" t="s">
        <v>20</v>
      </c>
      <c r="E17" s="871"/>
      <c r="F17" s="871"/>
      <c r="G17" s="881">
        <v>0.89583333333333404</v>
      </c>
      <c r="H17" s="882"/>
      <c r="I17" s="883"/>
      <c r="J17" s="805" t="str">
        <f>R8</f>
        <v>NATURAL FACE</v>
      </c>
      <c r="K17" s="806"/>
      <c r="L17" s="806"/>
      <c r="M17" s="806"/>
      <c r="N17" s="806"/>
      <c r="O17" s="806"/>
      <c r="P17" s="807"/>
      <c r="Q17" s="410"/>
      <c r="R17" s="408" t="s">
        <v>15</v>
      </c>
      <c r="S17" s="409"/>
      <c r="T17" s="810" t="str">
        <f>R9</f>
        <v>SPAM</v>
      </c>
      <c r="U17" s="806"/>
      <c r="V17" s="806"/>
      <c r="W17" s="806"/>
      <c r="X17" s="806"/>
      <c r="Y17" s="806"/>
      <c r="Z17" s="806"/>
      <c r="AA17" s="709" t="str">
        <f>R7</f>
        <v>SHAMPOO＆RINSE</v>
      </c>
      <c r="AB17" s="710"/>
      <c r="AC17" s="710"/>
      <c r="AD17" s="710"/>
      <c r="AE17" s="710"/>
      <c r="AF17" s="710"/>
      <c r="AG17" s="804"/>
    </row>
    <row r="18" spans="1:33" ht="24.95" customHeight="1">
      <c r="A18" s="893"/>
      <c r="B18" s="894"/>
      <c r="C18" s="895"/>
      <c r="D18" s="874" t="s">
        <v>21</v>
      </c>
      <c r="E18" s="871"/>
      <c r="F18" s="871"/>
      <c r="G18" s="879">
        <v>0.90625</v>
      </c>
      <c r="H18" s="871"/>
      <c r="I18" s="880"/>
      <c r="J18" s="805" t="str">
        <f>R5</f>
        <v>香大クラブ</v>
      </c>
      <c r="K18" s="806"/>
      <c r="L18" s="806"/>
      <c r="M18" s="806"/>
      <c r="N18" s="806"/>
      <c r="O18" s="806"/>
      <c r="P18" s="807"/>
      <c r="Q18" s="410"/>
      <c r="R18" s="408" t="s">
        <v>15</v>
      </c>
      <c r="S18" s="409"/>
      <c r="T18" s="810" t="str">
        <f>R7</f>
        <v>SHAMPOO＆RINSE</v>
      </c>
      <c r="U18" s="806"/>
      <c r="V18" s="806"/>
      <c r="W18" s="806"/>
      <c r="X18" s="806"/>
      <c r="Y18" s="806"/>
      <c r="Z18" s="806"/>
      <c r="AA18" s="709" t="str">
        <f>R9</f>
        <v>SPAM</v>
      </c>
      <c r="AB18" s="710"/>
      <c r="AC18" s="710"/>
      <c r="AD18" s="710"/>
      <c r="AE18" s="710"/>
      <c r="AF18" s="710"/>
      <c r="AG18" s="804"/>
    </row>
    <row r="19" spans="1:33" ht="24.95" customHeight="1">
      <c r="A19" s="893"/>
      <c r="B19" s="894"/>
      <c r="C19" s="895"/>
      <c r="D19" s="874" t="s">
        <v>165</v>
      </c>
      <c r="E19" s="871"/>
      <c r="F19" s="871"/>
      <c r="G19" s="881">
        <v>0.91666666666666696</v>
      </c>
      <c r="H19" s="882"/>
      <c r="I19" s="883"/>
      <c r="J19" s="805" t="str">
        <f>R6</f>
        <v>Lucha Brillo Kagawa Futsal Club</v>
      </c>
      <c r="K19" s="806"/>
      <c r="L19" s="806"/>
      <c r="M19" s="806"/>
      <c r="N19" s="806"/>
      <c r="O19" s="806"/>
      <c r="P19" s="807"/>
      <c r="Q19" s="410"/>
      <c r="R19" s="408" t="s">
        <v>15</v>
      </c>
      <c r="S19" s="409"/>
      <c r="T19" s="810" t="str">
        <f>R8</f>
        <v>NATURAL FACE</v>
      </c>
      <c r="U19" s="806"/>
      <c r="V19" s="806"/>
      <c r="W19" s="806"/>
      <c r="X19" s="806"/>
      <c r="Y19" s="806"/>
      <c r="Z19" s="806"/>
      <c r="AA19" s="709" t="str">
        <f>R5</f>
        <v>香大クラブ</v>
      </c>
      <c r="AB19" s="710"/>
      <c r="AC19" s="710"/>
      <c r="AD19" s="710"/>
      <c r="AE19" s="710"/>
      <c r="AF19" s="710"/>
      <c r="AG19" s="804"/>
    </row>
    <row r="20" spans="1:33" ht="24.95" customHeight="1">
      <c r="A20" s="893"/>
      <c r="B20" s="894"/>
      <c r="C20" s="895"/>
      <c r="D20" s="874" t="s">
        <v>166</v>
      </c>
      <c r="E20" s="871"/>
      <c r="F20" s="871"/>
      <c r="G20" s="879">
        <v>0.92708333333333404</v>
      </c>
      <c r="H20" s="871"/>
      <c r="I20" s="880"/>
      <c r="J20" s="805" t="str">
        <f>R9</f>
        <v>SPAM</v>
      </c>
      <c r="K20" s="806"/>
      <c r="L20" s="806"/>
      <c r="M20" s="806"/>
      <c r="N20" s="806"/>
      <c r="O20" s="806"/>
      <c r="P20" s="807"/>
      <c r="Q20" s="410"/>
      <c r="R20" s="408" t="s">
        <v>15</v>
      </c>
      <c r="S20" s="409"/>
      <c r="T20" s="810" t="str">
        <f>R7</f>
        <v>SHAMPOO＆RINSE</v>
      </c>
      <c r="U20" s="806"/>
      <c r="V20" s="806"/>
      <c r="W20" s="806"/>
      <c r="X20" s="806"/>
      <c r="Y20" s="806"/>
      <c r="Z20" s="806"/>
      <c r="AA20" s="709" t="str">
        <f>R6</f>
        <v>Lucha Brillo Kagawa Futsal Club</v>
      </c>
      <c r="AB20" s="710"/>
      <c r="AC20" s="710"/>
      <c r="AD20" s="710"/>
      <c r="AE20" s="710"/>
      <c r="AF20" s="710"/>
      <c r="AG20" s="804"/>
    </row>
    <row r="21" spans="1:33" ht="24.95" customHeight="1">
      <c r="A21" s="893"/>
      <c r="B21" s="894"/>
      <c r="C21" s="895"/>
      <c r="D21" s="874" t="s">
        <v>167</v>
      </c>
      <c r="E21" s="871"/>
      <c r="F21" s="871"/>
      <c r="G21" s="881">
        <v>0.937500000000001</v>
      </c>
      <c r="H21" s="882"/>
      <c r="I21" s="883"/>
      <c r="J21" s="805" t="str">
        <f>R5</f>
        <v>香大クラブ</v>
      </c>
      <c r="K21" s="806"/>
      <c r="L21" s="806"/>
      <c r="M21" s="806"/>
      <c r="N21" s="806"/>
      <c r="O21" s="806"/>
      <c r="P21" s="807"/>
      <c r="Q21" s="410"/>
      <c r="R21" s="408" t="s">
        <v>15</v>
      </c>
      <c r="S21" s="409"/>
      <c r="T21" s="810" t="str">
        <f>R8</f>
        <v>NATURAL FACE</v>
      </c>
      <c r="U21" s="806"/>
      <c r="V21" s="806"/>
      <c r="W21" s="806"/>
      <c r="X21" s="806"/>
      <c r="Y21" s="806"/>
      <c r="Z21" s="806"/>
      <c r="AA21" s="709" t="str">
        <f>R7</f>
        <v>SHAMPOO＆RINSE</v>
      </c>
      <c r="AB21" s="710"/>
      <c r="AC21" s="710"/>
      <c r="AD21" s="710"/>
      <c r="AE21" s="710"/>
      <c r="AF21" s="710"/>
      <c r="AG21" s="804"/>
    </row>
    <row r="22" spans="1:33" ht="24.95" customHeight="1" thickBot="1">
      <c r="A22" s="896"/>
      <c r="B22" s="897"/>
      <c r="C22" s="898"/>
      <c r="D22" s="899" t="s">
        <v>168</v>
      </c>
      <c r="E22" s="900"/>
      <c r="F22" s="900"/>
      <c r="G22" s="901">
        <v>0.94791666666666696</v>
      </c>
      <c r="H22" s="900"/>
      <c r="I22" s="902"/>
      <c r="J22" s="811" t="str">
        <f>R6</f>
        <v>Lucha Brillo Kagawa Futsal Club</v>
      </c>
      <c r="K22" s="809"/>
      <c r="L22" s="809"/>
      <c r="M22" s="809"/>
      <c r="N22" s="809"/>
      <c r="O22" s="809"/>
      <c r="P22" s="812"/>
      <c r="Q22" s="419"/>
      <c r="R22" s="407" t="s">
        <v>15</v>
      </c>
      <c r="S22" s="420"/>
      <c r="T22" s="808" t="str">
        <f>R9</f>
        <v>SPAM</v>
      </c>
      <c r="U22" s="809"/>
      <c r="V22" s="809"/>
      <c r="W22" s="809"/>
      <c r="X22" s="809"/>
      <c r="Y22" s="809"/>
      <c r="Z22" s="809"/>
      <c r="AA22" s="801" t="str">
        <f>R8</f>
        <v>NATURAL FACE</v>
      </c>
      <c r="AB22" s="802"/>
      <c r="AC22" s="802"/>
      <c r="AD22" s="802"/>
      <c r="AE22" s="802"/>
      <c r="AF22" s="802"/>
      <c r="AG22" s="803"/>
    </row>
    <row r="23" spans="1:33" ht="24.95" customHeight="1">
      <c r="A23" s="186"/>
      <c r="B23" s="186"/>
      <c r="C23" s="186"/>
      <c r="D23" s="186"/>
      <c r="E23" s="186"/>
      <c r="F23" s="186"/>
      <c r="G23" s="421"/>
      <c r="H23" s="186"/>
      <c r="I23" s="186"/>
      <c r="J23" s="444"/>
      <c r="K23" s="444"/>
      <c r="L23" s="444"/>
      <c r="M23" s="444"/>
      <c r="N23" s="444"/>
      <c r="O23" s="444"/>
      <c r="P23" s="444"/>
      <c r="Q23" s="221"/>
      <c r="R23" s="221"/>
      <c r="S23" s="221"/>
      <c r="T23" s="444"/>
      <c r="U23" s="444"/>
      <c r="V23" s="444"/>
      <c r="W23" s="444"/>
      <c r="X23" s="444"/>
      <c r="Y23" s="444"/>
      <c r="Z23" s="444"/>
      <c r="AA23" s="445"/>
      <c r="AB23" s="445"/>
      <c r="AC23" s="445"/>
      <c r="AD23" s="445"/>
      <c r="AE23" s="445"/>
      <c r="AF23" s="445"/>
      <c r="AG23" s="445"/>
    </row>
    <row r="24" spans="1:33" ht="24.95" customHeight="1">
      <c r="A24" s="186"/>
      <c r="B24" s="186"/>
      <c r="C24" s="186"/>
      <c r="D24" s="186"/>
      <c r="E24" s="186"/>
      <c r="F24" s="186"/>
      <c r="G24" s="421"/>
      <c r="H24" s="186"/>
      <c r="I24" s="186"/>
      <c r="J24" s="422"/>
      <c r="K24" s="422"/>
      <c r="L24" s="422"/>
      <c r="M24" s="186"/>
      <c r="N24" s="186"/>
      <c r="O24" s="186"/>
      <c r="P24" s="422"/>
      <c r="Q24" s="422"/>
      <c r="R24" s="422"/>
      <c r="S24" s="422"/>
      <c r="T24" s="422"/>
      <c r="U24" s="422"/>
    </row>
    <row r="25" spans="1:33" ht="24.95" customHeight="1">
      <c r="A25" s="183" t="s">
        <v>96</v>
      </c>
    </row>
    <row r="26" spans="1:33" ht="24.95" customHeight="1">
      <c r="A26" s="872"/>
      <c r="B26" s="873"/>
      <c r="C26" s="874"/>
      <c r="D26" s="878" t="str">
        <f>R5</f>
        <v>香大クラブ</v>
      </c>
      <c r="E26" s="878"/>
      <c r="F26" s="878"/>
      <c r="G26" s="878" t="str">
        <f>R6</f>
        <v>Lucha Brillo Kagawa Futsal Club</v>
      </c>
      <c r="H26" s="878"/>
      <c r="I26" s="878"/>
      <c r="J26" s="878" t="str">
        <f>R7</f>
        <v>SHAMPOO＆RINSE</v>
      </c>
      <c r="K26" s="878"/>
      <c r="L26" s="878"/>
      <c r="M26" s="875" t="str">
        <f>R8</f>
        <v>NATURAL FACE</v>
      </c>
      <c r="N26" s="876"/>
      <c r="O26" s="877"/>
      <c r="P26" s="875" t="str">
        <f>R9</f>
        <v>SPAM</v>
      </c>
      <c r="Q26" s="876"/>
      <c r="R26" s="877"/>
      <c r="S26" s="871" t="s">
        <v>22</v>
      </c>
      <c r="T26" s="871"/>
      <c r="U26" s="871"/>
      <c r="V26" s="871" t="s">
        <v>23</v>
      </c>
      <c r="W26" s="871"/>
      <c r="X26" s="871"/>
      <c r="Y26" s="871" t="s">
        <v>24</v>
      </c>
      <c r="Z26" s="871"/>
      <c r="AA26" s="871"/>
      <c r="AB26" s="871" t="s">
        <v>25</v>
      </c>
      <c r="AC26" s="871"/>
      <c r="AD26" s="871"/>
      <c r="AE26" s="872" t="s">
        <v>26</v>
      </c>
      <c r="AF26" s="873"/>
      <c r="AG26" s="874"/>
    </row>
    <row r="27" spans="1:33" ht="24.95" customHeight="1">
      <c r="A27" s="847" t="str">
        <f>R5</f>
        <v>香大クラブ</v>
      </c>
      <c r="B27" s="848"/>
      <c r="C27" s="849"/>
      <c r="D27" s="813"/>
      <c r="E27" s="814"/>
      <c r="F27" s="815"/>
      <c r="G27" s="844"/>
      <c r="H27" s="845"/>
      <c r="I27" s="846"/>
      <c r="J27" s="844"/>
      <c r="K27" s="845"/>
      <c r="L27" s="846"/>
      <c r="M27" s="844"/>
      <c r="N27" s="845"/>
      <c r="O27" s="846"/>
      <c r="P27" s="844"/>
      <c r="Q27" s="845"/>
      <c r="R27" s="846"/>
      <c r="S27" s="819">
        <f>+COUNTIF(D27:R27,"○")*3+COUNTIF(D27:R27,"△")</f>
        <v>0</v>
      </c>
      <c r="T27" s="820"/>
      <c r="U27" s="821"/>
      <c r="V27" s="825">
        <f>G28+J28+M28+P28</f>
        <v>0</v>
      </c>
      <c r="W27" s="631"/>
      <c r="X27" s="632"/>
      <c r="Y27" s="825">
        <f>I28+L28+O28+R28</f>
        <v>0</v>
      </c>
      <c r="Z27" s="631"/>
      <c r="AA27" s="632"/>
      <c r="AB27" s="865">
        <f>V27-Y27</f>
        <v>0</v>
      </c>
      <c r="AC27" s="866"/>
      <c r="AD27" s="867"/>
      <c r="AE27" s="646">
        <f>RANK(S27,S27:U36,0)</f>
        <v>1</v>
      </c>
      <c r="AF27" s="647"/>
      <c r="AG27" s="648"/>
    </row>
    <row r="28" spans="1:33" ht="24.95" customHeight="1">
      <c r="A28" s="850"/>
      <c r="B28" s="851"/>
      <c r="C28" s="852"/>
      <c r="D28" s="816"/>
      <c r="E28" s="817"/>
      <c r="F28" s="818"/>
      <c r="G28" s="423">
        <f>Q13</f>
        <v>0</v>
      </c>
      <c r="H28" s="406" t="s">
        <v>16</v>
      </c>
      <c r="I28" s="424">
        <f>S13</f>
        <v>0</v>
      </c>
      <c r="J28" s="423">
        <f>Q18</f>
        <v>0</v>
      </c>
      <c r="K28" s="406" t="s">
        <v>16</v>
      </c>
      <c r="L28" s="424">
        <f>S18</f>
        <v>0</v>
      </c>
      <c r="M28" s="425">
        <f>Q21</f>
        <v>0</v>
      </c>
      <c r="N28" s="426" t="s">
        <v>16</v>
      </c>
      <c r="O28" s="427">
        <f>S21</f>
        <v>0</v>
      </c>
      <c r="P28" s="425">
        <f>S15</f>
        <v>0</v>
      </c>
      <c r="Q28" s="428" t="s">
        <v>16</v>
      </c>
      <c r="R28" s="427">
        <f>Q15</f>
        <v>0</v>
      </c>
      <c r="S28" s="822"/>
      <c r="T28" s="823"/>
      <c r="U28" s="824"/>
      <c r="V28" s="633"/>
      <c r="W28" s="634"/>
      <c r="X28" s="635"/>
      <c r="Y28" s="633"/>
      <c r="Z28" s="634"/>
      <c r="AA28" s="635"/>
      <c r="AB28" s="868"/>
      <c r="AC28" s="869"/>
      <c r="AD28" s="870"/>
      <c r="AE28" s="649"/>
      <c r="AF28" s="650"/>
      <c r="AG28" s="651"/>
    </row>
    <row r="29" spans="1:33" ht="24.95" customHeight="1">
      <c r="A29" s="853" t="str">
        <f>R6</f>
        <v>Lucha Brillo Kagawa Futsal Club</v>
      </c>
      <c r="B29" s="854"/>
      <c r="C29" s="855"/>
      <c r="D29" s="844"/>
      <c r="E29" s="845"/>
      <c r="F29" s="846"/>
      <c r="G29" s="859"/>
      <c r="H29" s="860"/>
      <c r="I29" s="861"/>
      <c r="J29" s="844"/>
      <c r="K29" s="845"/>
      <c r="L29" s="846"/>
      <c r="M29" s="844"/>
      <c r="N29" s="845"/>
      <c r="O29" s="846"/>
      <c r="P29" s="844"/>
      <c r="Q29" s="845"/>
      <c r="R29" s="846"/>
      <c r="S29" s="819">
        <f t="shared" ref="S29" si="0">+COUNTIF(D29:R29,"○")*3+COUNTIF(D29:R29,"△")</f>
        <v>0</v>
      </c>
      <c r="T29" s="820"/>
      <c r="U29" s="821"/>
      <c r="V29" s="832">
        <f>D30+J30+M30+P30</f>
        <v>0</v>
      </c>
      <c r="W29" s="833"/>
      <c r="X29" s="834"/>
      <c r="Y29" s="832">
        <f>F30+L30+O30+R30</f>
        <v>0</v>
      </c>
      <c r="Z29" s="833"/>
      <c r="AA29" s="834"/>
      <c r="AB29" s="838">
        <f>V29-Y29</f>
        <v>0</v>
      </c>
      <c r="AC29" s="839"/>
      <c r="AD29" s="840"/>
      <c r="AE29" s="646">
        <f>RANK(S29,S27:U36,0)</f>
        <v>1</v>
      </c>
      <c r="AF29" s="647"/>
      <c r="AG29" s="648"/>
    </row>
    <row r="30" spans="1:33" ht="24.95" customHeight="1">
      <c r="A30" s="856"/>
      <c r="B30" s="857"/>
      <c r="C30" s="858"/>
      <c r="D30" s="429">
        <f>S13</f>
        <v>0</v>
      </c>
      <c r="E30" s="430" t="s">
        <v>16</v>
      </c>
      <c r="F30" s="431">
        <f>Q13</f>
        <v>0</v>
      </c>
      <c r="G30" s="862"/>
      <c r="H30" s="863"/>
      <c r="I30" s="864"/>
      <c r="J30" s="432">
        <f>Q16</f>
        <v>0</v>
      </c>
      <c r="K30" s="433" t="s">
        <v>16</v>
      </c>
      <c r="L30" s="434">
        <f>S16</f>
        <v>0</v>
      </c>
      <c r="M30" s="429">
        <f>Q19</f>
        <v>0</v>
      </c>
      <c r="N30" s="430" t="s">
        <v>16</v>
      </c>
      <c r="O30" s="431">
        <f>S19</f>
        <v>0</v>
      </c>
      <c r="P30" s="435">
        <f>Q22</f>
        <v>0</v>
      </c>
      <c r="Q30" s="435" t="s">
        <v>16</v>
      </c>
      <c r="R30" s="435">
        <f>S22</f>
        <v>0</v>
      </c>
      <c r="S30" s="822"/>
      <c r="T30" s="823"/>
      <c r="U30" s="824"/>
      <c r="V30" s="835"/>
      <c r="W30" s="836"/>
      <c r="X30" s="837"/>
      <c r="Y30" s="835"/>
      <c r="Z30" s="836"/>
      <c r="AA30" s="837"/>
      <c r="AB30" s="841"/>
      <c r="AC30" s="842"/>
      <c r="AD30" s="843"/>
      <c r="AE30" s="649"/>
      <c r="AF30" s="650"/>
      <c r="AG30" s="651"/>
    </row>
    <row r="31" spans="1:33" ht="24.95" customHeight="1">
      <c r="A31" s="853" t="str">
        <f>J26</f>
        <v>SHAMPOO＆RINSE</v>
      </c>
      <c r="B31" s="854"/>
      <c r="C31" s="855"/>
      <c r="D31" s="844"/>
      <c r="E31" s="845"/>
      <c r="F31" s="846"/>
      <c r="G31" s="844"/>
      <c r="H31" s="845"/>
      <c r="I31" s="846"/>
      <c r="J31" s="859"/>
      <c r="K31" s="860"/>
      <c r="L31" s="861"/>
      <c r="M31" s="844"/>
      <c r="N31" s="845"/>
      <c r="O31" s="846"/>
      <c r="P31" s="844"/>
      <c r="Q31" s="845"/>
      <c r="R31" s="846"/>
      <c r="S31" s="819">
        <f t="shared" ref="S31" si="1">+COUNTIF(D31:R31,"○")*3+COUNTIF(D31:R31,"△")</f>
        <v>0</v>
      </c>
      <c r="T31" s="820"/>
      <c r="U31" s="821"/>
      <c r="V31" s="832">
        <f>D32+G32+M32+P32</f>
        <v>0</v>
      </c>
      <c r="W31" s="833"/>
      <c r="X31" s="834"/>
      <c r="Y31" s="832">
        <f>F32+I32+O32+R32</f>
        <v>0</v>
      </c>
      <c r="Z31" s="833"/>
      <c r="AA31" s="834"/>
      <c r="AB31" s="838">
        <f>V31-Y31</f>
        <v>0</v>
      </c>
      <c r="AC31" s="839"/>
      <c r="AD31" s="840"/>
      <c r="AE31" s="646">
        <f>RANK(S31,S27:U36,0)</f>
        <v>1</v>
      </c>
      <c r="AF31" s="647"/>
      <c r="AG31" s="648"/>
    </row>
    <row r="32" spans="1:33" ht="24.95" customHeight="1">
      <c r="A32" s="856"/>
      <c r="B32" s="857"/>
      <c r="C32" s="858"/>
      <c r="D32" s="436">
        <f>S18</f>
        <v>0</v>
      </c>
      <c r="E32" s="437" t="s">
        <v>16</v>
      </c>
      <c r="F32" s="438">
        <f>Q18</f>
        <v>0</v>
      </c>
      <c r="G32" s="436">
        <f>S16</f>
        <v>0</v>
      </c>
      <c r="H32" s="437" t="s">
        <v>16</v>
      </c>
      <c r="I32" s="438">
        <f>Q16</f>
        <v>0</v>
      </c>
      <c r="J32" s="862"/>
      <c r="K32" s="863"/>
      <c r="L32" s="864"/>
      <c r="M32" s="435">
        <f>Q14</f>
        <v>0</v>
      </c>
      <c r="N32" s="433" t="s">
        <v>16</v>
      </c>
      <c r="O32" s="435">
        <f>S14</f>
        <v>0</v>
      </c>
      <c r="P32" s="429">
        <f>S20</f>
        <v>0</v>
      </c>
      <c r="Q32" s="439" t="s">
        <v>16</v>
      </c>
      <c r="R32" s="431">
        <f>Q20</f>
        <v>0</v>
      </c>
      <c r="S32" s="822"/>
      <c r="T32" s="823"/>
      <c r="U32" s="824"/>
      <c r="V32" s="835"/>
      <c r="W32" s="836"/>
      <c r="X32" s="837"/>
      <c r="Y32" s="835"/>
      <c r="Z32" s="836"/>
      <c r="AA32" s="837"/>
      <c r="AB32" s="841"/>
      <c r="AC32" s="842"/>
      <c r="AD32" s="843"/>
      <c r="AE32" s="649"/>
      <c r="AF32" s="650"/>
      <c r="AG32" s="651"/>
    </row>
    <row r="33" spans="1:33" ht="24.95" customHeight="1">
      <c r="A33" s="853" t="str">
        <f>R8</f>
        <v>NATURAL FACE</v>
      </c>
      <c r="B33" s="854"/>
      <c r="C33" s="855"/>
      <c r="D33" s="844"/>
      <c r="E33" s="845"/>
      <c r="F33" s="846"/>
      <c r="G33" s="844"/>
      <c r="H33" s="845"/>
      <c r="I33" s="846"/>
      <c r="J33" s="844"/>
      <c r="K33" s="845"/>
      <c r="L33" s="846"/>
      <c r="M33" s="859"/>
      <c r="N33" s="860"/>
      <c r="O33" s="861"/>
      <c r="P33" s="844"/>
      <c r="Q33" s="845"/>
      <c r="R33" s="846"/>
      <c r="S33" s="819">
        <f t="shared" ref="S33" si="2">+COUNTIF(D33:R33,"○")*3+COUNTIF(D33:R33,"△")</f>
        <v>0</v>
      </c>
      <c r="T33" s="820"/>
      <c r="U33" s="821"/>
      <c r="V33" s="832">
        <f>D34+G34+J34+P34</f>
        <v>0</v>
      </c>
      <c r="W33" s="833"/>
      <c r="X33" s="834"/>
      <c r="Y33" s="832">
        <f>F34+I34+L34+R34</f>
        <v>0</v>
      </c>
      <c r="Z33" s="833"/>
      <c r="AA33" s="834"/>
      <c r="AB33" s="838">
        <f>V33-Y33</f>
        <v>0</v>
      </c>
      <c r="AC33" s="839"/>
      <c r="AD33" s="840"/>
      <c r="AE33" s="646">
        <f>RANK(S33,S27:U36,0)</f>
        <v>1</v>
      </c>
      <c r="AF33" s="647"/>
      <c r="AG33" s="648"/>
    </row>
    <row r="34" spans="1:33" ht="24.95" customHeight="1">
      <c r="A34" s="856"/>
      <c r="B34" s="857"/>
      <c r="C34" s="858"/>
      <c r="D34" s="432">
        <f>S21</f>
        <v>0</v>
      </c>
      <c r="E34" s="433" t="s">
        <v>16</v>
      </c>
      <c r="F34" s="434">
        <f>Q21</f>
        <v>0</v>
      </c>
      <c r="G34" s="432">
        <f>S19</f>
        <v>0</v>
      </c>
      <c r="H34" s="433" t="s">
        <v>16</v>
      </c>
      <c r="I34" s="434">
        <f>Q19</f>
        <v>0</v>
      </c>
      <c r="J34" s="432">
        <f>S14</f>
        <v>0</v>
      </c>
      <c r="K34" s="433" t="s">
        <v>16</v>
      </c>
      <c r="L34" s="434">
        <f>Q14</f>
        <v>0</v>
      </c>
      <c r="M34" s="862"/>
      <c r="N34" s="863"/>
      <c r="O34" s="864"/>
      <c r="P34" s="435">
        <f>Q17</f>
        <v>0</v>
      </c>
      <c r="Q34" s="433" t="s">
        <v>16</v>
      </c>
      <c r="R34" s="435">
        <f>S17</f>
        <v>0</v>
      </c>
      <c r="S34" s="822"/>
      <c r="T34" s="823"/>
      <c r="U34" s="824"/>
      <c r="V34" s="835"/>
      <c r="W34" s="836"/>
      <c r="X34" s="837"/>
      <c r="Y34" s="835"/>
      <c r="Z34" s="836"/>
      <c r="AA34" s="837"/>
      <c r="AB34" s="841"/>
      <c r="AC34" s="842"/>
      <c r="AD34" s="843"/>
      <c r="AE34" s="649"/>
      <c r="AF34" s="650"/>
      <c r="AG34" s="651"/>
    </row>
    <row r="35" spans="1:33" ht="24.95" customHeight="1">
      <c r="A35" s="847" t="str">
        <f>P26</f>
        <v>SPAM</v>
      </c>
      <c r="B35" s="848"/>
      <c r="C35" s="849"/>
      <c r="D35" s="844"/>
      <c r="E35" s="845"/>
      <c r="F35" s="846"/>
      <c r="G35" s="844"/>
      <c r="H35" s="845"/>
      <c r="I35" s="846"/>
      <c r="J35" s="844"/>
      <c r="K35" s="845"/>
      <c r="L35" s="846"/>
      <c r="M35" s="844"/>
      <c r="N35" s="845"/>
      <c r="O35" s="846"/>
      <c r="P35" s="813"/>
      <c r="Q35" s="814"/>
      <c r="R35" s="815"/>
      <c r="S35" s="819">
        <f t="shared" ref="S35" si="3">+COUNTIF(D35:R35,"○")*3+COUNTIF(D35:R35,"△")</f>
        <v>0</v>
      </c>
      <c r="T35" s="820"/>
      <c r="U35" s="821"/>
      <c r="V35" s="825">
        <f>D36+G36+J36+M36</f>
        <v>0</v>
      </c>
      <c r="W35" s="631"/>
      <c r="X35" s="632"/>
      <c r="Y35" s="825">
        <f>F36+I36+L36+O36</f>
        <v>0</v>
      </c>
      <c r="Z35" s="631"/>
      <c r="AA35" s="632"/>
      <c r="AB35" s="826">
        <f>V35-Y35</f>
        <v>0</v>
      </c>
      <c r="AC35" s="827"/>
      <c r="AD35" s="828"/>
      <c r="AE35" s="646">
        <f>RANK(S35,S27:U36,0)</f>
        <v>1</v>
      </c>
      <c r="AF35" s="647"/>
      <c r="AG35" s="648"/>
    </row>
    <row r="36" spans="1:33" ht="24.95" customHeight="1">
      <c r="A36" s="850"/>
      <c r="B36" s="851"/>
      <c r="C36" s="852"/>
      <c r="D36" s="423">
        <f>Q15</f>
        <v>0</v>
      </c>
      <c r="E36" s="406" t="s">
        <v>262</v>
      </c>
      <c r="F36" s="424">
        <f>S15</f>
        <v>0</v>
      </c>
      <c r="G36" s="423">
        <f>S22</f>
        <v>0</v>
      </c>
      <c r="H36" s="406" t="s">
        <v>262</v>
      </c>
      <c r="I36" s="424">
        <f>Q22</f>
        <v>0</v>
      </c>
      <c r="J36" s="423">
        <f>Q20</f>
        <v>0</v>
      </c>
      <c r="K36" s="406" t="s">
        <v>262</v>
      </c>
      <c r="L36" s="424">
        <f>S20</f>
        <v>0</v>
      </c>
      <c r="M36" s="440">
        <f>S17</f>
        <v>0</v>
      </c>
      <c r="N36" s="406" t="s">
        <v>262</v>
      </c>
      <c r="O36" s="441">
        <f>Q17</f>
        <v>0</v>
      </c>
      <c r="P36" s="816"/>
      <c r="Q36" s="817"/>
      <c r="R36" s="818"/>
      <c r="S36" s="822"/>
      <c r="T36" s="823"/>
      <c r="U36" s="824"/>
      <c r="V36" s="633"/>
      <c r="W36" s="634"/>
      <c r="X36" s="635"/>
      <c r="Y36" s="633"/>
      <c r="Z36" s="634"/>
      <c r="AA36" s="635"/>
      <c r="AB36" s="829"/>
      <c r="AC36" s="830"/>
      <c r="AD36" s="831"/>
      <c r="AE36" s="649"/>
      <c r="AF36" s="650"/>
      <c r="AG36" s="651"/>
    </row>
    <row r="37" spans="1:33" ht="24.95" customHeight="1"/>
    <row r="38" spans="1:33" ht="24.95" customHeight="1"/>
    <row r="39" spans="1:33" ht="24.95" customHeight="1"/>
    <row r="40" spans="1:33" ht="24.95" customHeight="1"/>
    <row r="41" spans="1:33" ht="24.95" customHeight="1"/>
    <row r="42" spans="1:33" ht="24.95" customHeight="1"/>
  </sheetData>
  <mergeCells count="131">
    <mergeCell ref="A1:AG1"/>
    <mergeCell ref="A2:AG2"/>
    <mergeCell ref="A5:O5"/>
    <mergeCell ref="A6:O6"/>
    <mergeCell ref="D15:F15"/>
    <mergeCell ref="G15:I15"/>
    <mergeCell ref="D16:F16"/>
    <mergeCell ref="G16:I16"/>
    <mergeCell ref="G13:I13"/>
    <mergeCell ref="D14:F14"/>
    <mergeCell ref="G14:I14"/>
    <mergeCell ref="J13:P13"/>
    <mergeCell ref="A7:O7"/>
    <mergeCell ref="A8:O8"/>
    <mergeCell ref="A12:C22"/>
    <mergeCell ref="D12:I12"/>
    <mergeCell ref="D13:F13"/>
    <mergeCell ref="D21:F21"/>
    <mergeCell ref="G21:I21"/>
    <mergeCell ref="D22:F22"/>
    <mergeCell ref="G22:I22"/>
    <mergeCell ref="D19:F19"/>
    <mergeCell ref="G19:I19"/>
    <mergeCell ref="D20:F20"/>
    <mergeCell ref="G20:I20"/>
    <mergeCell ref="D17:F17"/>
    <mergeCell ref="G17:I17"/>
    <mergeCell ref="D18:F18"/>
    <mergeCell ref="G18:I18"/>
    <mergeCell ref="A27:C28"/>
    <mergeCell ref="D27:F28"/>
    <mergeCell ref="G27:I27"/>
    <mergeCell ref="J27:L27"/>
    <mergeCell ref="M27:O27"/>
    <mergeCell ref="A26:C26"/>
    <mergeCell ref="D26:F26"/>
    <mergeCell ref="G26:I26"/>
    <mergeCell ref="J26:L26"/>
    <mergeCell ref="M26:O26"/>
    <mergeCell ref="P27:R27"/>
    <mergeCell ref="S27:U28"/>
    <mergeCell ref="V27:X28"/>
    <mergeCell ref="Y27:AA28"/>
    <mergeCell ref="AB27:AD28"/>
    <mergeCell ref="AE27:AG28"/>
    <mergeCell ref="S26:U26"/>
    <mergeCell ref="V26:X26"/>
    <mergeCell ref="Y26:AA26"/>
    <mergeCell ref="AB26:AD26"/>
    <mergeCell ref="AE26:AG26"/>
    <mergeCell ref="P26:R26"/>
    <mergeCell ref="A31:C32"/>
    <mergeCell ref="D31:F31"/>
    <mergeCell ref="G31:I31"/>
    <mergeCell ref="J31:L32"/>
    <mergeCell ref="M31:O31"/>
    <mergeCell ref="A29:C30"/>
    <mergeCell ref="D29:F29"/>
    <mergeCell ref="G29:I30"/>
    <mergeCell ref="J29:L29"/>
    <mergeCell ref="M29:O29"/>
    <mergeCell ref="P31:R31"/>
    <mergeCell ref="S31:U32"/>
    <mergeCell ref="V31:X32"/>
    <mergeCell ref="Y31:AA32"/>
    <mergeCell ref="AB31:AD32"/>
    <mergeCell ref="AE31:AG32"/>
    <mergeCell ref="S29:U30"/>
    <mergeCell ref="V29:X30"/>
    <mergeCell ref="Y29:AA30"/>
    <mergeCell ref="AB29:AD30"/>
    <mergeCell ref="AE29:AG30"/>
    <mergeCell ref="P29:R29"/>
    <mergeCell ref="A35:C36"/>
    <mergeCell ref="D35:F35"/>
    <mergeCell ref="G35:I35"/>
    <mergeCell ref="J35:L35"/>
    <mergeCell ref="M35:O35"/>
    <mergeCell ref="A33:C34"/>
    <mergeCell ref="D33:F33"/>
    <mergeCell ref="G33:I33"/>
    <mergeCell ref="J33:L33"/>
    <mergeCell ref="M33:O34"/>
    <mergeCell ref="P35:R36"/>
    <mergeCell ref="S35:U36"/>
    <mergeCell ref="V35:X36"/>
    <mergeCell ref="Y35:AA36"/>
    <mergeCell ref="AB35:AD36"/>
    <mergeCell ref="AE35:AG36"/>
    <mergeCell ref="S33:U34"/>
    <mergeCell ref="V33:X34"/>
    <mergeCell ref="Y33:AA34"/>
    <mergeCell ref="AB33:AD34"/>
    <mergeCell ref="AE33:AG34"/>
    <mergeCell ref="P33:R33"/>
    <mergeCell ref="AA22:AG22"/>
    <mergeCell ref="AA21:AG21"/>
    <mergeCell ref="AA20:AG20"/>
    <mergeCell ref="AA19:AG19"/>
    <mergeCell ref="AA18:AG18"/>
    <mergeCell ref="AA17:AG17"/>
    <mergeCell ref="AA16:AG16"/>
    <mergeCell ref="J16:P16"/>
    <mergeCell ref="J15:P15"/>
    <mergeCell ref="T22:Z22"/>
    <mergeCell ref="T21:Z21"/>
    <mergeCell ref="T20:Z20"/>
    <mergeCell ref="T19:Z19"/>
    <mergeCell ref="T18:Z18"/>
    <mergeCell ref="T17:Z17"/>
    <mergeCell ref="T16:Z16"/>
    <mergeCell ref="J22:P22"/>
    <mergeCell ref="J21:P21"/>
    <mergeCell ref="J20:P20"/>
    <mergeCell ref="J19:P19"/>
    <mergeCell ref="J18:P18"/>
    <mergeCell ref="J17:P17"/>
    <mergeCell ref="AA15:AG15"/>
    <mergeCell ref="T15:Z15"/>
    <mergeCell ref="AA14:AG14"/>
    <mergeCell ref="AA13:AG13"/>
    <mergeCell ref="AA12:AG12"/>
    <mergeCell ref="J12:Z12"/>
    <mergeCell ref="R5:AB5"/>
    <mergeCell ref="R6:AB6"/>
    <mergeCell ref="R7:AB7"/>
    <mergeCell ref="R8:AB8"/>
    <mergeCell ref="R9:AB9"/>
    <mergeCell ref="T14:Z14"/>
    <mergeCell ref="T13:Z13"/>
    <mergeCell ref="J14:P14"/>
  </mergeCells>
  <phoneticPr fontId="2"/>
  <printOptions horizontalCentered="1" verticalCentered="1"/>
  <pageMargins left="0" right="0" top="0" bottom="0" header="0" footer="0"/>
  <pageSetup paperSize="9" scale="81" orientation="portrait" r:id="rId1"/>
  <drawing r:id="rId2"/>
</worksheet>
</file>

<file path=xl/worksheets/sheet7.xml><?xml version="1.0" encoding="utf-8"?>
<worksheet xmlns="http://schemas.openxmlformats.org/spreadsheetml/2006/main" xmlns:r="http://schemas.openxmlformats.org/officeDocument/2006/relationships">
  <dimension ref="A1:AG45"/>
  <sheetViews>
    <sheetView zoomScaleNormal="100" workbookViewId="0">
      <selection activeCell="A2" sqref="A2:AG2"/>
    </sheetView>
  </sheetViews>
  <sheetFormatPr defaultRowHeight="14.25"/>
  <cols>
    <col min="1" max="43" width="3.625" style="41" customWidth="1"/>
    <col min="44" max="16384" width="9" style="41"/>
  </cols>
  <sheetData>
    <row r="1" spans="1:33" s="108" customFormat="1" ht="53.25" customHeight="1">
      <c r="A1" s="884" t="str">
        <f>実施要項!A1</f>
        <v>Plus One Cup</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row>
    <row r="2" spans="1:33" s="108" customFormat="1" ht="21" customHeight="1">
      <c r="A2" s="885" t="str">
        <f>'5チーム'!A2:AG2</f>
        <v>2016.6.24.Fri　Open Class</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row>
    <row r="3" spans="1:33" ht="13.5" customHeight="1"/>
    <row r="4" spans="1:33" ht="27.95" customHeight="1">
      <c r="A4" s="40" t="s">
        <v>9</v>
      </c>
      <c r="R4" s="40" t="s">
        <v>10</v>
      </c>
    </row>
    <row r="5" spans="1:33" ht="27.95" customHeight="1">
      <c r="A5" s="886" t="s">
        <v>263</v>
      </c>
      <c r="B5" s="887"/>
      <c r="C5" s="887"/>
      <c r="D5" s="887"/>
      <c r="E5" s="887"/>
      <c r="F5" s="887"/>
      <c r="G5" s="887"/>
      <c r="H5" s="887"/>
      <c r="I5" s="887"/>
      <c r="J5" s="887"/>
      <c r="K5" s="887"/>
      <c r="L5" s="887"/>
      <c r="M5" s="887"/>
      <c r="N5" s="887"/>
      <c r="O5" s="887"/>
      <c r="P5" s="442"/>
      <c r="Q5" s="414"/>
      <c r="R5" s="609" t="str">
        <f>'5チーム'!R5:AB5</f>
        <v>香大クラブ</v>
      </c>
      <c r="S5" s="609"/>
      <c r="T5" s="609"/>
      <c r="U5" s="609"/>
      <c r="V5" s="609"/>
      <c r="W5" s="609"/>
      <c r="X5" s="609"/>
      <c r="Y5" s="609"/>
      <c r="Z5" s="609"/>
      <c r="AA5" s="609"/>
      <c r="AB5" s="609"/>
    </row>
    <row r="6" spans="1:33" ht="27.95" customHeight="1">
      <c r="A6" s="886" t="s">
        <v>257</v>
      </c>
      <c r="B6" s="887"/>
      <c r="C6" s="887"/>
      <c r="D6" s="887"/>
      <c r="E6" s="887"/>
      <c r="F6" s="887"/>
      <c r="G6" s="887"/>
      <c r="H6" s="887"/>
      <c r="I6" s="887"/>
      <c r="J6" s="887"/>
      <c r="K6" s="887"/>
      <c r="L6" s="887"/>
      <c r="M6" s="887"/>
      <c r="N6" s="887"/>
      <c r="O6" s="887"/>
      <c r="P6" s="442"/>
      <c r="Q6" s="414"/>
      <c r="R6" s="609" t="str">
        <f>'5チーム'!R6:AB6</f>
        <v>Lucha Brillo Kagawa Futsal Club</v>
      </c>
      <c r="S6" s="609"/>
      <c r="T6" s="609"/>
      <c r="U6" s="609"/>
      <c r="V6" s="609"/>
      <c r="W6" s="609"/>
      <c r="X6" s="609"/>
      <c r="Y6" s="609"/>
      <c r="Z6" s="609"/>
      <c r="AA6" s="609"/>
      <c r="AB6" s="609"/>
    </row>
    <row r="7" spans="1:33" ht="27.95" customHeight="1">
      <c r="A7" s="886" t="s">
        <v>82</v>
      </c>
      <c r="B7" s="887"/>
      <c r="C7" s="887"/>
      <c r="D7" s="887"/>
      <c r="E7" s="887"/>
      <c r="F7" s="887"/>
      <c r="G7" s="887"/>
      <c r="H7" s="887"/>
      <c r="I7" s="887"/>
      <c r="J7" s="887"/>
      <c r="K7" s="887"/>
      <c r="L7" s="887"/>
      <c r="M7" s="887"/>
      <c r="N7" s="887"/>
      <c r="O7" s="887"/>
      <c r="P7" s="442"/>
      <c r="Q7" s="414"/>
      <c r="R7" s="903" t="str">
        <f>'5チーム'!R7:AB7</f>
        <v>SHAMPOO＆RINSE</v>
      </c>
      <c r="S7" s="903"/>
      <c r="T7" s="903"/>
      <c r="U7" s="903"/>
      <c r="V7" s="903"/>
      <c r="W7" s="903"/>
      <c r="X7" s="903"/>
      <c r="Y7" s="903"/>
      <c r="Z7" s="903"/>
      <c r="AA7" s="903"/>
      <c r="AB7" s="903"/>
    </row>
    <row r="8" spans="1:33" ht="27.95" customHeight="1">
      <c r="A8" s="886" t="s">
        <v>258</v>
      </c>
      <c r="B8" s="887"/>
      <c r="C8" s="887"/>
      <c r="D8" s="887"/>
      <c r="E8" s="887"/>
      <c r="F8" s="887"/>
      <c r="G8" s="887"/>
      <c r="H8" s="887"/>
      <c r="I8" s="887"/>
      <c r="J8" s="887"/>
      <c r="K8" s="887"/>
      <c r="L8" s="887"/>
      <c r="M8" s="887"/>
      <c r="N8" s="887"/>
      <c r="O8" s="887"/>
      <c r="P8" s="442"/>
      <c r="Q8" s="414"/>
      <c r="R8" s="611" t="str">
        <f>'5チーム'!R8:AB8</f>
        <v>NATURAL FACE</v>
      </c>
      <c r="S8" s="611"/>
      <c r="T8" s="611"/>
      <c r="U8" s="611"/>
      <c r="V8" s="611"/>
      <c r="W8" s="611"/>
      <c r="X8" s="611"/>
      <c r="Y8" s="611"/>
      <c r="Z8" s="611"/>
      <c r="AA8" s="611"/>
      <c r="AB8" s="611"/>
    </row>
    <row r="9" spans="1:33" ht="27.95" customHeight="1">
      <c r="A9" s="414"/>
      <c r="B9" s="414"/>
      <c r="C9" s="414"/>
      <c r="D9" s="414"/>
      <c r="E9" s="414"/>
      <c r="F9" s="414"/>
      <c r="G9" s="414"/>
      <c r="H9" s="414"/>
      <c r="I9" s="414"/>
      <c r="J9" s="414"/>
      <c r="K9" s="414"/>
      <c r="L9" s="414"/>
      <c r="M9" s="414"/>
      <c r="N9" s="414"/>
      <c r="O9" s="414"/>
      <c r="P9" s="414"/>
      <c r="Q9" s="414"/>
      <c r="R9" s="611" t="str">
        <f>'5チーム'!R9:AB9</f>
        <v>SPAM</v>
      </c>
      <c r="S9" s="611"/>
      <c r="T9" s="611"/>
      <c r="U9" s="611"/>
      <c r="V9" s="611"/>
      <c r="W9" s="611"/>
      <c r="X9" s="611"/>
      <c r="Y9" s="611"/>
      <c r="Z9" s="611"/>
      <c r="AA9" s="611"/>
      <c r="AB9" s="611"/>
    </row>
    <row r="10" spans="1:33" ht="27.95" customHeight="1">
      <c r="A10" s="414"/>
      <c r="B10" s="414"/>
      <c r="C10" s="414"/>
      <c r="D10" s="414"/>
      <c r="E10" s="414"/>
      <c r="F10" s="414"/>
      <c r="G10" s="414"/>
      <c r="H10" s="414"/>
      <c r="I10" s="414"/>
      <c r="J10" s="414"/>
      <c r="K10" s="414"/>
      <c r="L10" s="414"/>
      <c r="M10" s="414"/>
      <c r="N10" s="414"/>
      <c r="O10" s="414"/>
      <c r="P10" s="414"/>
      <c r="Q10" s="414"/>
      <c r="R10" s="443"/>
      <c r="S10" s="443"/>
      <c r="T10" s="443"/>
      <c r="U10" s="443"/>
      <c r="V10" s="443"/>
      <c r="W10" s="443"/>
      <c r="X10" s="443"/>
      <c r="Y10" s="443"/>
      <c r="Z10" s="443"/>
      <c r="AA10" s="443"/>
      <c r="AB10" s="443"/>
    </row>
    <row r="11" spans="1:33" ht="27.95" customHeight="1" thickBot="1">
      <c r="A11" s="416" t="s">
        <v>259</v>
      </c>
      <c r="B11" s="417"/>
      <c r="C11" s="418"/>
      <c r="D11" s="170" t="s">
        <v>260</v>
      </c>
    </row>
    <row r="12" spans="1:33" ht="27.95" customHeight="1" thickBot="1">
      <c r="A12" s="890" t="s">
        <v>30</v>
      </c>
      <c r="B12" s="891"/>
      <c r="C12" s="892"/>
      <c r="D12" s="793" t="s">
        <v>11</v>
      </c>
      <c r="E12" s="791"/>
      <c r="F12" s="791"/>
      <c r="G12" s="791"/>
      <c r="H12" s="791"/>
      <c r="I12" s="792"/>
      <c r="J12" s="793" t="s">
        <v>12</v>
      </c>
      <c r="K12" s="791"/>
      <c r="L12" s="791"/>
      <c r="M12" s="791"/>
      <c r="N12" s="791"/>
      <c r="O12" s="791"/>
      <c r="P12" s="791"/>
      <c r="Q12" s="791"/>
      <c r="R12" s="791"/>
      <c r="S12" s="791"/>
      <c r="T12" s="791"/>
      <c r="U12" s="791"/>
      <c r="V12" s="791"/>
      <c r="W12" s="791"/>
      <c r="X12" s="791"/>
      <c r="Y12" s="791"/>
      <c r="Z12" s="791"/>
      <c r="AA12" s="790" t="s">
        <v>13</v>
      </c>
      <c r="AB12" s="791"/>
      <c r="AC12" s="791"/>
      <c r="AD12" s="791"/>
      <c r="AE12" s="791"/>
      <c r="AF12" s="791"/>
      <c r="AG12" s="792"/>
    </row>
    <row r="13" spans="1:33" ht="27.95" customHeight="1">
      <c r="A13" s="893"/>
      <c r="B13" s="894"/>
      <c r="C13" s="895"/>
      <c r="D13" s="635" t="s">
        <v>14</v>
      </c>
      <c r="E13" s="882"/>
      <c r="F13" s="882"/>
      <c r="G13" s="881">
        <v>0.85416666666666663</v>
      </c>
      <c r="H13" s="882"/>
      <c r="I13" s="883"/>
      <c r="J13" s="888" t="str">
        <f>R5</f>
        <v>香大クラブ</v>
      </c>
      <c r="K13" s="798"/>
      <c r="L13" s="798"/>
      <c r="M13" s="798"/>
      <c r="N13" s="798"/>
      <c r="O13" s="798"/>
      <c r="P13" s="889"/>
      <c r="Q13" s="410"/>
      <c r="R13" s="408" t="s">
        <v>15</v>
      </c>
      <c r="S13" s="409"/>
      <c r="T13" s="797" t="str">
        <f>R6</f>
        <v>Lucha Brillo Kagawa Futsal Club</v>
      </c>
      <c r="U13" s="798"/>
      <c r="V13" s="798"/>
      <c r="W13" s="798"/>
      <c r="X13" s="798"/>
      <c r="Y13" s="798"/>
      <c r="Z13" s="798"/>
      <c r="AA13" s="639" t="str">
        <f>R9</f>
        <v>SPAM</v>
      </c>
      <c r="AB13" s="640"/>
      <c r="AC13" s="640"/>
      <c r="AD13" s="640"/>
      <c r="AE13" s="640"/>
      <c r="AF13" s="640"/>
      <c r="AG13" s="789"/>
    </row>
    <row r="14" spans="1:33" ht="27.95" customHeight="1">
      <c r="A14" s="893"/>
      <c r="B14" s="894"/>
      <c r="C14" s="895"/>
      <c r="D14" s="874" t="s">
        <v>17</v>
      </c>
      <c r="E14" s="871"/>
      <c r="F14" s="871"/>
      <c r="G14" s="879">
        <v>0.86458333333333337</v>
      </c>
      <c r="H14" s="871"/>
      <c r="I14" s="880"/>
      <c r="J14" s="799" t="str">
        <f>R7</f>
        <v>SHAMPOO＆RINSE</v>
      </c>
      <c r="K14" s="796"/>
      <c r="L14" s="796"/>
      <c r="M14" s="796"/>
      <c r="N14" s="796"/>
      <c r="O14" s="796"/>
      <c r="P14" s="800"/>
      <c r="Q14" s="410"/>
      <c r="R14" s="408" t="s">
        <v>261</v>
      </c>
      <c r="S14" s="409"/>
      <c r="T14" s="795" t="str">
        <f>R8</f>
        <v>NATURAL FACE</v>
      </c>
      <c r="U14" s="796"/>
      <c r="V14" s="796"/>
      <c r="W14" s="796"/>
      <c r="X14" s="796"/>
      <c r="Y14" s="796"/>
      <c r="Z14" s="796"/>
      <c r="AA14" s="615" t="str">
        <f>R6</f>
        <v>Lucha Brillo Kagawa Futsal Club</v>
      </c>
      <c r="AB14" s="616"/>
      <c r="AC14" s="616"/>
      <c r="AD14" s="616"/>
      <c r="AE14" s="616"/>
      <c r="AF14" s="616"/>
      <c r="AG14" s="788"/>
    </row>
    <row r="15" spans="1:33" ht="27.95" customHeight="1">
      <c r="A15" s="893"/>
      <c r="B15" s="894"/>
      <c r="C15" s="895"/>
      <c r="D15" s="874" t="s">
        <v>18</v>
      </c>
      <c r="E15" s="871"/>
      <c r="F15" s="871"/>
      <c r="G15" s="881">
        <v>0.875</v>
      </c>
      <c r="H15" s="882"/>
      <c r="I15" s="883"/>
      <c r="J15" s="799" t="str">
        <f>R9</f>
        <v>SPAM</v>
      </c>
      <c r="K15" s="796"/>
      <c r="L15" s="796"/>
      <c r="M15" s="796"/>
      <c r="N15" s="796"/>
      <c r="O15" s="796"/>
      <c r="P15" s="800"/>
      <c r="Q15" s="410"/>
      <c r="R15" s="408" t="s">
        <v>15</v>
      </c>
      <c r="S15" s="409"/>
      <c r="T15" s="795" t="str">
        <f>R5</f>
        <v>香大クラブ</v>
      </c>
      <c r="U15" s="796"/>
      <c r="V15" s="796"/>
      <c r="W15" s="796"/>
      <c r="X15" s="796"/>
      <c r="Y15" s="796"/>
      <c r="Z15" s="796"/>
      <c r="AA15" s="615" t="str">
        <f>R8</f>
        <v>NATURAL FACE</v>
      </c>
      <c r="AB15" s="616"/>
      <c r="AC15" s="616"/>
      <c r="AD15" s="616"/>
      <c r="AE15" s="616"/>
      <c r="AF15" s="616"/>
      <c r="AG15" s="788"/>
    </row>
    <row r="16" spans="1:33" ht="27.95" customHeight="1">
      <c r="A16" s="893"/>
      <c r="B16" s="894"/>
      <c r="C16" s="895"/>
      <c r="D16" s="874" t="s">
        <v>19</v>
      </c>
      <c r="E16" s="871"/>
      <c r="F16" s="871"/>
      <c r="G16" s="879">
        <v>0.88541666666666696</v>
      </c>
      <c r="H16" s="871"/>
      <c r="I16" s="880"/>
      <c r="J16" s="805" t="str">
        <f>R6</f>
        <v>Lucha Brillo Kagawa Futsal Club</v>
      </c>
      <c r="K16" s="806"/>
      <c r="L16" s="806"/>
      <c r="M16" s="806"/>
      <c r="N16" s="806"/>
      <c r="O16" s="806"/>
      <c r="P16" s="807"/>
      <c r="Q16" s="410"/>
      <c r="R16" s="408" t="s">
        <v>15</v>
      </c>
      <c r="S16" s="409"/>
      <c r="T16" s="810" t="str">
        <f>R7</f>
        <v>SHAMPOO＆RINSE</v>
      </c>
      <c r="U16" s="806"/>
      <c r="V16" s="806"/>
      <c r="W16" s="806"/>
      <c r="X16" s="806"/>
      <c r="Y16" s="806"/>
      <c r="Z16" s="806"/>
      <c r="AA16" s="709" t="str">
        <f>R5</f>
        <v>香大クラブ</v>
      </c>
      <c r="AB16" s="710"/>
      <c r="AC16" s="710"/>
      <c r="AD16" s="710"/>
      <c r="AE16" s="710"/>
      <c r="AF16" s="710"/>
      <c r="AG16" s="804"/>
    </row>
    <row r="17" spans="1:33" ht="27.95" customHeight="1">
      <c r="A17" s="893"/>
      <c r="B17" s="894"/>
      <c r="C17" s="895"/>
      <c r="D17" s="874" t="s">
        <v>20</v>
      </c>
      <c r="E17" s="871"/>
      <c r="F17" s="871"/>
      <c r="G17" s="881">
        <v>0.89583333333333404</v>
      </c>
      <c r="H17" s="882"/>
      <c r="I17" s="883"/>
      <c r="J17" s="805" t="str">
        <f>R8</f>
        <v>NATURAL FACE</v>
      </c>
      <c r="K17" s="806"/>
      <c r="L17" s="806"/>
      <c r="M17" s="806"/>
      <c r="N17" s="806"/>
      <c r="O17" s="806"/>
      <c r="P17" s="807"/>
      <c r="Q17" s="410"/>
      <c r="R17" s="408" t="s">
        <v>15</v>
      </c>
      <c r="S17" s="409"/>
      <c r="T17" s="810" t="str">
        <f>R9</f>
        <v>SPAM</v>
      </c>
      <c r="U17" s="806"/>
      <c r="V17" s="806"/>
      <c r="W17" s="806"/>
      <c r="X17" s="806"/>
      <c r="Y17" s="806"/>
      <c r="Z17" s="806"/>
      <c r="AA17" s="709" t="str">
        <f>R7</f>
        <v>SHAMPOO＆RINSE</v>
      </c>
      <c r="AB17" s="710"/>
      <c r="AC17" s="710"/>
      <c r="AD17" s="710"/>
      <c r="AE17" s="710"/>
      <c r="AF17" s="710"/>
      <c r="AG17" s="804"/>
    </row>
    <row r="18" spans="1:33" ht="27.95" customHeight="1">
      <c r="A18" s="893"/>
      <c r="B18" s="894"/>
      <c r="C18" s="895"/>
      <c r="D18" s="874" t="s">
        <v>21</v>
      </c>
      <c r="E18" s="871"/>
      <c r="F18" s="871"/>
      <c r="G18" s="879">
        <v>0.90625</v>
      </c>
      <c r="H18" s="871"/>
      <c r="I18" s="880"/>
      <c r="J18" s="805" t="str">
        <f>R5</f>
        <v>香大クラブ</v>
      </c>
      <c r="K18" s="806"/>
      <c r="L18" s="806"/>
      <c r="M18" s="806"/>
      <c r="N18" s="806"/>
      <c r="O18" s="806"/>
      <c r="P18" s="807"/>
      <c r="Q18" s="410"/>
      <c r="R18" s="408" t="s">
        <v>15</v>
      </c>
      <c r="S18" s="409"/>
      <c r="T18" s="810" t="str">
        <f>R7</f>
        <v>SHAMPOO＆RINSE</v>
      </c>
      <c r="U18" s="806"/>
      <c r="V18" s="806"/>
      <c r="W18" s="806"/>
      <c r="X18" s="806"/>
      <c r="Y18" s="806"/>
      <c r="Z18" s="806"/>
      <c r="AA18" s="709" t="str">
        <f>R9</f>
        <v>SPAM</v>
      </c>
      <c r="AB18" s="710"/>
      <c r="AC18" s="710"/>
      <c r="AD18" s="710"/>
      <c r="AE18" s="710"/>
      <c r="AF18" s="710"/>
      <c r="AG18" s="804"/>
    </row>
    <row r="19" spans="1:33" ht="27.95" customHeight="1">
      <c r="A19" s="893"/>
      <c r="B19" s="894"/>
      <c r="C19" s="895"/>
      <c r="D19" s="874" t="s">
        <v>165</v>
      </c>
      <c r="E19" s="871"/>
      <c r="F19" s="871"/>
      <c r="G19" s="881">
        <v>0.91666666666666696</v>
      </c>
      <c r="H19" s="882"/>
      <c r="I19" s="883"/>
      <c r="J19" s="805" t="str">
        <f>R6</f>
        <v>Lucha Brillo Kagawa Futsal Club</v>
      </c>
      <c r="K19" s="806"/>
      <c r="L19" s="806"/>
      <c r="M19" s="806"/>
      <c r="N19" s="806"/>
      <c r="O19" s="806"/>
      <c r="P19" s="807"/>
      <c r="Q19" s="410"/>
      <c r="R19" s="408" t="s">
        <v>15</v>
      </c>
      <c r="S19" s="409"/>
      <c r="T19" s="810" t="str">
        <f>R8</f>
        <v>NATURAL FACE</v>
      </c>
      <c r="U19" s="806"/>
      <c r="V19" s="806"/>
      <c r="W19" s="806"/>
      <c r="X19" s="806"/>
      <c r="Y19" s="806"/>
      <c r="Z19" s="806"/>
      <c r="AA19" s="709" t="str">
        <f>R5</f>
        <v>香大クラブ</v>
      </c>
      <c r="AB19" s="710"/>
      <c r="AC19" s="710"/>
      <c r="AD19" s="710"/>
      <c r="AE19" s="710"/>
      <c r="AF19" s="710"/>
      <c r="AG19" s="804"/>
    </row>
    <row r="20" spans="1:33" ht="27.95" customHeight="1">
      <c r="A20" s="893"/>
      <c r="B20" s="894"/>
      <c r="C20" s="895"/>
      <c r="D20" s="874" t="s">
        <v>166</v>
      </c>
      <c r="E20" s="871"/>
      <c r="F20" s="871"/>
      <c r="G20" s="879">
        <v>0.92708333333333404</v>
      </c>
      <c r="H20" s="871"/>
      <c r="I20" s="880"/>
      <c r="J20" s="805" t="str">
        <f>R9</f>
        <v>SPAM</v>
      </c>
      <c r="K20" s="806"/>
      <c r="L20" s="806"/>
      <c r="M20" s="806"/>
      <c r="N20" s="806"/>
      <c r="O20" s="806"/>
      <c r="P20" s="807"/>
      <c r="Q20" s="410"/>
      <c r="R20" s="408" t="s">
        <v>15</v>
      </c>
      <c r="S20" s="409"/>
      <c r="T20" s="810" t="str">
        <f>R7</f>
        <v>SHAMPOO＆RINSE</v>
      </c>
      <c r="U20" s="806"/>
      <c r="V20" s="806"/>
      <c r="W20" s="806"/>
      <c r="X20" s="806"/>
      <c r="Y20" s="806"/>
      <c r="Z20" s="806"/>
      <c r="AA20" s="709" t="str">
        <f>R6</f>
        <v>Lucha Brillo Kagawa Futsal Club</v>
      </c>
      <c r="AB20" s="710"/>
      <c r="AC20" s="710"/>
      <c r="AD20" s="710"/>
      <c r="AE20" s="710"/>
      <c r="AF20" s="710"/>
      <c r="AG20" s="804"/>
    </row>
    <row r="21" spans="1:33" ht="27.95" customHeight="1">
      <c r="A21" s="893"/>
      <c r="B21" s="894"/>
      <c r="C21" s="895"/>
      <c r="D21" s="874" t="s">
        <v>167</v>
      </c>
      <c r="E21" s="871"/>
      <c r="F21" s="871"/>
      <c r="G21" s="881">
        <v>0.937500000000001</v>
      </c>
      <c r="H21" s="882"/>
      <c r="I21" s="883"/>
      <c r="J21" s="805" t="str">
        <f>R5</f>
        <v>香大クラブ</v>
      </c>
      <c r="K21" s="806"/>
      <c r="L21" s="806"/>
      <c r="M21" s="806"/>
      <c r="N21" s="806"/>
      <c r="O21" s="806"/>
      <c r="P21" s="807"/>
      <c r="Q21" s="410"/>
      <c r="R21" s="408" t="s">
        <v>15</v>
      </c>
      <c r="S21" s="409"/>
      <c r="T21" s="810" t="str">
        <f>R8</f>
        <v>NATURAL FACE</v>
      </c>
      <c r="U21" s="806"/>
      <c r="V21" s="806"/>
      <c r="W21" s="806"/>
      <c r="X21" s="806"/>
      <c r="Y21" s="806"/>
      <c r="Z21" s="806"/>
      <c r="AA21" s="709" t="str">
        <f>R7</f>
        <v>SHAMPOO＆RINSE</v>
      </c>
      <c r="AB21" s="710"/>
      <c r="AC21" s="710"/>
      <c r="AD21" s="710"/>
      <c r="AE21" s="710"/>
      <c r="AF21" s="710"/>
      <c r="AG21" s="804"/>
    </row>
    <row r="22" spans="1:33" ht="27.95" customHeight="1" thickBot="1">
      <c r="A22" s="896"/>
      <c r="B22" s="897"/>
      <c r="C22" s="898"/>
      <c r="D22" s="899" t="s">
        <v>168</v>
      </c>
      <c r="E22" s="900"/>
      <c r="F22" s="900"/>
      <c r="G22" s="901">
        <v>0.94791666666666696</v>
      </c>
      <c r="H22" s="900"/>
      <c r="I22" s="902"/>
      <c r="J22" s="811" t="str">
        <f>R6</f>
        <v>Lucha Brillo Kagawa Futsal Club</v>
      </c>
      <c r="K22" s="809"/>
      <c r="L22" s="809"/>
      <c r="M22" s="809"/>
      <c r="N22" s="809"/>
      <c r="O22" s="809"/>
      <c r="P22" s="812"/>
      <c r="Q22" s="419"/>
      <c r="R22" s="407" t="s">
        <v>15</v>
      </c>
      <c r="S22" s="420"/>
      <c r="T22" s="808" t="str">
        <f>R9</f>
        <v>SPAM</v>
      </c>
      <c r="U22" s="809"/>
      <c r="V22" s="809"/>
      <c r="W22" s="809"/>
      <c r="X22" s="809"/>
      <c r="Y22" s="809"/>
      <c r="Z22" s="809"/>
      <c r="AA22" s="801" t="str">
        <f>R8</f>
        <v>NATURAL FACE</v>
      </c>
      <c r="AB22" s="802"/>
      <c r="AC22" s="802"/>
      <c r="AD22" s="802"/>
      <c r="AE22" s="802"/>
      <c r="AF22" s="802"/>
      <c r="AG22" s="803"/>
    </row>
    <row r="23" spans="1:33" ht="27.95" customHeight="1">
      <c r="A23" s="186"/>
      <c r="B23" s="186"/>
      <c r="C23" s="186"/>
      <c r="D23" s="186"/>
      <c r="E23" s="186"/>
      <c r="F23" s="186"/>
      <c r="G23" s="421"/>
      <c r="H23" s="186"/>
      <c r="I23" s="186"/>
      <c r="J23" s="444"/>
      <c r="K23" s="444"/>
      <c r="L23" s="444"/>
      <c r="M23" s="444"/>
      <c r="N23" s="444"/>
      <c r="O23" s="444"/>
      <c r="P23" s="444"/>
      <c r="Q23" s="221"/>
      <c r="R23" s="221"/>
      <c r="S23" s="221"/>
      <c r="T23" s="444"/>
      <c r="U23" s="444"/>
      <c r="V23" s="444"/>
      <c r="W23" s="444"/>
      <c r="X23" s="444"/>
      <c r="Y23" s="444"/>
      <c r="Z23" s="444"/>
      <c r="AA23" s="445"/>
      <c r="AB23" s="445"/>
      <c r="AC23" s="445"/>
      <c r="AD23" s="445"/>
      <c r="AE23" s="445"/>
      <c r="AF23" s="445"/>
      <c r="AG23" s="445"/>
    </row>
    <row r="24" spans="1:33" ht="27.95" customHeight="1">
      <c r="A24" s="183" t="s">
        <v>96</v>
      </c>
    </row>
    <row r="25" spans="1:33" ht="27.95" customHeight="1">
      <c r="A25" s="872"/>
      <c r="B25" s="873"/>
      <c r="C25" s="874"/>
      <c r="D25" s="878" t="str">
        <f>R5</f>
        <v>香大クラブ</v>
      </c>
      <c r="E25" s="878"/>
      <c r="F25" s="878"/>
      <c r="G25" s="878" t="str">
        <f>R6</f>
        <v>Lucha Brillo Kagawa Futsal Club</v>
      </c>
      <c r="H25" s="878"/>
      <c r="I25" s="878"/>
      <c r="J25" s="878" t="str">
        <f>R7</f>
        <v>SHAMPOO＆RINSE</v>
      </c>
      <c r="K25" s="878"/>
      <c r="L25" s="878"/>
      <c r="M25" s="875" t="str">
        <f>R8</f>
        <v>NATURAL FACE</v>
      </c>
      <c r="N25" s="876"/>
      <c r="O25" s="877"/>
      <c r="P25" s="875" t="str">
        <f>R9</f>
        <v>SPAM</v>
      </c>
      <c r="Q25" s="876"/>
      <c r="R25" s="877"/>
      <c r="S25" s="871" t="s">
        <v>22</v>
      </c>
      <c r="T25" s="871"/>
      <c r="U25" s="871"/>
      <c r="V25" s="871" t="s">
        <v>23</v>
      </c>
      <c r="W25" s="871"/>
      <c r="X25" s="871"/>
      <c r="Y25" s="871" t="s">
        <v>24</v>
      </c>
      <c r="Z25" s="871"/>
      <c r="AA25" s="871"/>
      <c r="AB25" s="871" t="s">
        <v>25</v>
      </c>
      <c r="AC25" s="871"/>
      <c r="AD25" s="871"/>
      <c r="AE25" s="872" t="s">
        <v>26</v>
      </c>
      <c r="AF25" s="873"/>
      <c r="AG25" s="874"/>
    </row>
    <row r="26" spans="1:33" ht="27.95" customHeight="1">
      <c r="A26" s="847" t="str">
        <f>R5</f>
        <v>香大クラブ</v>
      </c>
      <c r="B26" s="848"/>
      <c r="C26" s="849"/>
      <c r="D26" s="813"/>
      <c r="E26" s="814"/>
      <c r="F26" s="815"/>
      <c r="G26" s="844"/>
      <c r="H26" s="845"/>
      <c r="I26" s="846"/>
      <c r="J26" s="844"/>
      <c r="K26" s="845"/>
      <c r="L26" s="846"/>
      <c r="M26" s="844"/>
      <c r="N26" s="845"/>
      <c r="O26" s="846"/>
      <c r="P26" s="844"/>
      <c r="Q26" s="845"/>
      <c r="R26" s="846"/>
      <c r="S26" s="819"/>
      <c r="T26" s="820"/>
      <c r="U26" s="821"/>
      <c r="V26" s="825"/>
      <c r="W26" s="631"/>
      <c r="X26" s="632"/>
      <c r="Y26" s="825"/>
      <c r="Z26" s="631"/>
      <c r="AA26" s="632"/>
      <c r="AB26" s="865"/>
      <c r="AC26" s="866"/>
      <c r="AD26" s="867"/>
      <c r="AE26" s="646"/>
      <c r="AF26" s="647"/>
      <c r="AG26" s="648"/>
    </row>
    <row r="27" spans="1:33" ht="27.95" customHeight="1">
      <c r="A27" s="850"/>
      <c r="B27" s="851"/>
      <c r="C27" s="852"/>
      <c r="D27" s="816"/>
      <c r="E27" s="817"/>
      <c r="F27" s="818"/>
      <c r="G27" s="423"/>
      <c r="H27" s="406" t="s">
        <v>16</v>
      </c>
      <c r="I27" s="424"/>
      <c r="J27" s="423"/>
      <c r="K27" s="406" t="s">
        <v>16</v>
      </c>
      <c r="L27" s="424"/>
      <c r="M27" s="425"/>
      <c r="N27" s="426" t="s">
        <v>16</v>
      </c>
      <c r="O27" s="427"/>
      <c r="P27" s="425"/>
      <c r="Q27" s="428" t="s">
        <v>16</v>
      </c>
      <c r="R27" s="427"/>
      <c r="S27" s="822"/>
      <c r="T27" s="823"/>
      <c r="U27" s="824"/>
      <c r="V27" s="633"/>
      <c r="W27" s="634"/>
      <c r="X27" s="635"/>
      <c r="Y27" s="633"/>
      <c r="Z27" s="634"/>
      <c r="AA27" s="635"/>
      <c r="AB27" s="868"/>
      <c r="AC27" s="869"/>
      <c r="AD27" s="870"/>
      <c r="AE27" s="649"/>
      <c r="AF27" s="650"/>
      <c r="AG27" s="651"/>
    </row>
    <row r="28" spans="1:33" ht="27.95" customHeight="1">
      <c r="A28" s="853" t="str">
        <f>R6</f>
        <v>Lucha Brillo Kagawa Futsal Club</v>
      </c>
      <c r="B28" s="854"/>
      <c r="C28" s="855"/>
      <c r="D28" s="844"/>
      <c r="E28" s="845"/>
      <c r="F28" s="846"/>
      <c r="G28" s="859"/>
      <c r="H28" s="860"/>
      <c r="I28" s="861"/>
      <c r="J28" s="844"/>
      <c r="K28" s="845"/>
      <c r="L28" s="846"/>
      <c r="M28" s="844"/>
      <c r="N28" s="845"/>
      <c r="O28" s="846"/>
      <c r="P28" s="844"/>
      <c r="Q28" s="845"/>
      <c r="R28" s="846"/>
      <c r="S28" s="819"/>
      <c r="T28" s="820"/>
      <c r="U28" s="821"/>
      <c r="V28" s="832"/>
      <c r="W28" s="833"/>
      <c r="X28" s="834"/>
      <c r="Y28" s="832"/>
      <c r="Z28" s="833"/>
      <c r="AA28" s="834"/>
      <c r="AB28" s="838"/>
      <c r="AC28" s="839"/>
      <c r="AD28" s="840"/>
      <c r="AE28" s="646"/>
      <c r="AF28" s="647"/>
      <c r="AG28" s="648"/>
    </row>
    <row r="29" spans="1:33" ht="27.95" customHeight="1">
      <c r="A29" s="856"/>
      <c r="B29" s="857"/>
      <c r="C29" s="858"/>
      <c r="D29" s="429"/>
      <c r="E29" s="430" t="s">
        <v>16</v>
      </c>
      <c r="F29" s="431"/>
      <c r="G29" s="862"/>
      <c r="H29" s="863"/>
      <c r="I29" s="864"/>
      <c r="J29" s="432"/>
      <c r="K29" s="433" t="s">
        <v>16</v>
      </c>
      <c r="L29" s="434"/>
      <c r="M29" s="429"/>
      <c r="N29" s="430" t="s">
        <v>16</v>
      </c>
      <c r="O29" s="431"/>
      <c r="P29" s="435"/>
      <c r="Q29" s="435" t="s">
        <v>16</v>
      </c>
      <c r="R29" s="435"/>
      <c r="S29" s="822"/>
      <c r="T29" s="823"/>
      <c r="U29" s="824"/>
      <c r="V29" s="835"/>
      <c r="W29" s="836"/>
      <c r="X29" s="837"/>
      <c r="Y29" s="835"/>
      <c r="Z29" s="836"/>
      <c r="AA29" s="837"/>
      <c r="AB29" s="841"/>
      <c r="AC29" s="842"/>
      <c r="AD29" s="843"/>
      <c r="AE29" s="649"/>
      <c r="AF29" s="650"/>
      <c r="AG29" s="651"/>
    </row>
    <row r="30" spans="1:33" ht="27.95" customHeight="1">
      <c r="A30" s="853" t="str">
        <f>J25</f>
        <v>SHAMPOO＆RINSE</v>
      </c>
      <c r="B30" s="854"/>
      <c r="C30" s="855"/>
      <c r="D30" s="844"/>
      <c r="E30" s="845"/>
      <c r="F30" s="846"/>
      <c r="G30" s="844"/>
      <c r="H30" s="845"/>
      <c r="I30" s="846"/>
      <c r="J30" s="859"/>
      <c r="K30" s="860"/>
      <c r="L30" s="861"/>
      <c r="M30" s="844"/>
      <c r="N30" s="845"/>
      <c r="O30" s="846"/>
      <c r="P30" s="844"/>
      <c r="Q30" s="845"/>
      <c r="R30" s="846"/>
      <c r="S30" s="819"/>
      <c r="T30" s="820"/>
      <c r="U30" s="821"/>
      <c r="V30" s="832"/>
      <c r="W30" s="833"/>
      <c r="X30" s="834"/>
      <c r="Y30" s="832"/>
      <c r="Z30" s="833"/>
      <c r="AA30" s="834"/>
      <c r="AB30" s="838"/>
      <c r="AC30" s="839"/>
      <c r="AD30" s="840"/>
      <c r="AE30" s="646"/>
      <c r="AF30" s="647"/>
      <c r="AG30" s="648"/>
    </row>
    <row r="31" spans="1:33" ht="27.95" customHeight="1">
      <c r="A31" s="856"/>
      <c r="B31" s="857"/>
      <c r="C31" s="858"/>
      <c r="D31" s="436"/>
      <c r="E31" s="437" t="s">
        <v>16</v>
      </c>
      <c r="F31" s="438"/>
      <c r="G31" s="436"/>
      <c r="H31" s="437" t="s">
        <v>16</v>
      </c>
      <c r="I31" s="438"/>
      <c r="J31" s="862"/>
      <c r="K31" s="863"/>
      <c r="L31" s="864"/>
      <c r="M31" s="435"/>
      <c r="N31" s="433" t="s">
        <v>16</v>
      </c>
      <c r="O31" s="435"/>
      <c r="P31" s="429"/>
      <c r="Q31" s="439" t="s">
        <v>16</v>
      </c>
      <c r="R31" s="431"/>
      <c r="S31" s="822"/>
      <c r="T31" s="823"/>
      <c r="U31" s="824"/>
      <c r="V31" s="835"/>
      <c r="W31" s="836"/>
      <c r="X31" s="837"/>
      <c r="Y31" s="835"/>
      <c r="Z31" s="836"/>
      <c r="AA31" s="837"/>
      <c r="AB31" s="841"/>
      <c r="AC31" s="842"/>
      <c r="AD31" s="843"/>
      <c r="AE31" s="649"/>
      <c r="AF31" s="650"/>
      <c r="AG31" s="651"/>
    </row>
    <row r="32" spans="1:33" ht="27.95" customHeight="1">
      <c r="A32" s="853" t="str">
        <f>R8</f>
        <v>NATURAL FACE</v>
      </c>
      <c r="B32" s="854"/>
      <c r="C32" s="855"/>
      <c r="D32" s="844"/>
      <c r="E32" s="845"/>
      <c r="F32" s="846"/>
      <c r="G32" s="844"/>
      <c r="H32" s="845"/>
      <c r="I32" s="846"/>
      <c r="J32" s="844"/>
      <c r="K32" s="845"/>
      <c r="L32" s="846"/>
      <c r="M32" s="859"/>
      <c r="N32" s="860"/>
      <c r="O32" s="861"/>
      <c r="P32" s="844"/>
      <c r="Q32" s="845"/>
      <c r="R32" s="846"/>
      <c r="S32" s="819"/>
      <c r="T32" s="820"/>
      <c r="U32" s="821"/>
      <c r="V32" s="832"/>
      <c r="W32" s="833"/>
      <c r="X32" s="834"/>
      <c r="Y32" s="832"/>
      <c r="Z32" s="833"/>
      <c r="AA32" s="834"/>
      <c r="AB32" s="838"/>
      <c r="AC32" s="839"/>
      <c r="AD32" s="840"/>
      <c r="AE32" s="646"/>
      <c r="AF32" s="647"/>
      <c r="AG32" s="648"/>
    </row>
    <row r="33" spans="1:33" ht="27.95" customHeight="1">
      <c r="A33" s="856"/>
      <c r="B33" s="857"/>
      <c r="C33" s="858"/>
      <c r="D33" s="432"/>
      <c r="E33" s="433" t="s">
        <v>16</v>
      </c>
      <c r="F33" s="434"/>
      <c r="G33" s="432"/>
      <c r="H33" s="433" t="s">
        <v>16</v>
      </c>
      <c r="I33" s="434"/>
      <c r="J33" s="432"/>
      <c r="K33" s="433" t="s">
        <v>16</v>
      </c>
      <c r="L33" s="434"/>
      <c r="M33" s="862"/>
      <c r="N33" s="863"/>
      <c r="O33" s="864"/>
      <c r="P33" s="435"/>
      <c r="Q33" s="433" t="s">
        <v>16</v>
      </c>
      <c r="R33" s="435"/>
      <c r="S33" s="822"/>
      <c r="T33" s="823"/>
      <c r="U33" s="824"/>
      <c r="V33" s="835"/>
      <c r="W33" s="836"/>
      <c r="X33" s="837"/>
      <c r="Y33" s="835"/>
      <c r="Z33" s="836"/>
      <c r="AA33" s="837"/>
      <c r="AB33" s="841"/>
      <c r="AC33" s="842"/>
      <c r="AD33" s="843"/>
      <c r="AE33" s="649"/>
      <c r="AF33" s="650"/>
      <c r="AG33" s="651"/>
    </row>
    <row r="34" spans="1:33" ht="27.95" customHeight="1">
      <c r="A34" s="847" t="str">
        <f>P25</f>
        <v>SPAM</v>
      </c>
      <c r="B34" s="848"/>
      <c r="C34" s="849"/>
      <c r="D34" s="844"/>
      <c r="E34" s="845"/>
      <c r="F34" s="846"/>
      <c r="G34" s="844"/>
      <c r="H34" s="845"/>
      <c r="I34" s="846"/>
      <c r="J34" s="844"/>
      <c r="K34" s="845"/>
      <c r="L34" s="846"/>
      <c r="M34" s="844"/>
      <c r="N34" s="845"/>
      <c r="O34" s="846"/>
      <c r="P34" s="813"/>
      <c r="Q34" s="814"/>
      <c r="R34" s="815"/>
      <c r="S34" s="819"/>
      <c r="T34" s="820"/>
      <c r="U34" s="821"/>
      <c r="V34" s="825"/>
      <c r="W34" s="631"/>
      <c r="X34" s="632"/>
      <c r="Y34" s="825"/>
      <c r="Z34" s="631"/>
      <c r="AA34" s="632"/>
      <c r="AB34" s="826"/>
      <c r="AC34" s="827"/>
      <c r="AD34" s="828"/>
      <c r="AE34" s="646"/>
      <c r="AF34" s="647"/>
      <c r="AG34" s="648"/>
    </row>
    <row r="35" spans="1:33" ht="27.95" customHeight="1">
      <c r="A35" s="850"/>
      <c r="B35" s="851"/>
      <c r="C35" s="852"/>
      <c r="D35" s="423"/>
      <c r="E35" s="406" t="s">
        <v>262</v>
      </c>
      <c r="F35" s="424"/>
      <c r="G35" s="423"/>
      <c r="H35" s="406" t="s">
        <v>262</v>
      </c>
      <c r="I35" s="424"/>
      <c r="J35" s="423"/>
      <c r="K35" s="406" t="s">
        <v>262</v>
      </c>
      <c r="L35" s="424"/>
      <c r="M35" s="440"/>
      <c r="N35" s="406" t="s">
        <v>262</v>
      </c>
      <c r="O35" s="441"/>
      <c r="P35" s="816"/>
      <c r="Q35" s="817"/>
      <c r="R35" s="818"/>
      <c r="S35" s="822"/>
      <c r="T35" s="823"/>
      <c r="U35" s="824"/>
      <c r="V35" s="633"/>
      <c r="W35" s="634"/>
      <c r="X35" s="635"/>
      <c r="Y35" s="633"/>
      <c r="Z35" s="634"/>
      <c r="AA35" s="635"/>
      <c r="AB35" s="829"/>
      <c r="AC35" s="830"/>
      <c r="AD35" s="831"/>
      <c r="AE35" s="649"/>
      <c r="AF35" s="650"/>
      <c r="AG35" s="651"/>
    </row>
    <row r="36" spans="1:33" ht="27.95" customHeight="1"/>
    <row r="37" spans="1:33" ht="27.95" customHeight="1"/>
    <row r="38" spans="1:33" ht="27.95" customHeight="1"/>
    <row r="39" spans="1:33" ht="27.95" customHeight="1"/>
    <row r="40" spans="1:33" ht="27.95" customHeight="1"/>
    <row r="41" spans="1:33" ht="27.95" customHeight="1"/>
    <row r="42" spans="1:33" ht="27.95" customHeight="1"/>
    <row r="43" spans="1:33" ht="27.95" customHeight="1"/>
    <row r="44" spans="1:33" ht="27.95" customHeight="1"/>
    <row r="45" spans="1:33" ht="27.95" customHeight="1"/>
  </sheetData>
  <mergeCells count="131">
    <mergeCell ref="A1:AG1"/>
    <mergeCell ref="A2:AG2"/>
    <mergeCell ref="A5:O5"/>
    <mergeCell ref="R5:AB5"/>
    <mergeCell ref="A6:O6"/>
    <mergeCell ref="R6:AB6"/>
    <mergeCell ref="A7:O7"/>
    <mergeCell ref="R7:AB7"/>
    <mergeCell ref="A8:O8"/>
    <mergeCell ref="R8:AB8"/>
    <mergeCell ref="R9:AB9"/>
    <mergeCell ref="A12:C22"/>
    <mergeCell ref="D12:I12"/>
    <mergeCell ref="J12:Z12"/>
    <mergeCell ref="AA12:AG12"/>
    <mergeCell ref="D13:F13"/>
    <mergeCell ref="G13:I13"/>
    <mergeCell ref="J13:P13"/>
    <mergeCell ref="T13:Z13"/>
    <mergeCell ref="AA13:AG13"/>
    <mergeCell ref="D14:F14"/>
    <mergeCell ref="G14:I14"/>
    <mergeCell ref="J14:P14"/>
    <mergeCell ref="T14:Z14"/>
    <mergeCell ref="AA14:AG14"/>
    <mergeCell ref="D15:F15"/>
    <mergeCell ref="G15:I15"/>
    <mergeCell ref="J15:P15"/>
    <mergeCell ref="T15:Z15"/>
    <mergeCell ref="AA15:AG15"/>
    <mergeCell ref="D16:F16"/>
    <mergeCell ref="G16:I16"/>
    <mergeCell ref="J16:P16"/>
    <mergeCell ref="T16:Z16"/>
    <mergeCell ref="AA16:AG16"/>
    <mergeCell ref="D17:F17"/>
    <mergeCell ref="G17:I17"/>
    <mergeCell ref="J17:P17"/>
    <mergeCell ref="T17:Z17"/>
    <mergeCell ref="AA17:AG17"/>
    <mergeCell ref="D18:F18"/>
    <mergeCell ref="G18:I18"/>
    <mergeCell ref="J18:P18"/>
    <mergeCell ref="T18:Z18"/>
    <mergeCell ref="AA18:AG18"/>
    <mergeCell ref="D19:F19"/>
    <mergeCell ref="G19:I19"/>
    <mergeCell ref="J19:P19"/>
    <mergeCell ref="T19:Z19"/>
    <mergeCell ref="AA19:AG19"/>
    <mergeCell ref="D20:F20"/>
    <mergeCell ref="G20:I20"/>
    <mergeCell ref="J20:P20"/>
    <mergeCell ref="T20:Z20"/>
    <mergeCell ref="AA20:AG20"/>
    <mergeCell ref="D21:F21"/>
    <mergeCell ref="G21:I21"/>
    <mergeCell ref="J21:P21"/>
    <mergeCell ref="T21:Z21"/>
    <mergeCell ref="AA21:AG21"/>
    <mergeCell ref="D22:F22"/>
    <mergeCell ref="G22:I22"/>
    <mergeCell ref="J22:P22"/>
    <mergeCell ref="T22:Z22"/>
    <mergeCell ref="AA22:AG22"/>
    <mergeCell ref="A26:C27"/>
    <mergeCell ref="D26:F27"/>
    <mergeCell ref="G26:I26"/>
    <mergeCell ref="J26:L26"/>
    <mergeCell ref="M26:O26"/>
    <mergeCell ref="A25:C25"/>
    <mergeCell ref="D25:F25"/>
    <mergeCell ref="G25:I25"/>
    <mergeCell ref="J25:L25"/>
    <mergeCell ref="M25:O25"/>
    <mergeCell ref="P26:R26"/>
    <mergeCell ref="S26:U27"/>
    <mergeCell ref="V26:X27"/>
    <mergeCell ref="Y26:AA27"/>
    <mergeCell ref="AB26:AD27"/>
    <mergeCell ref="AE26:AG27"/>
    <mergeCell ref="S25:U25"/>
    <mergeCell ref="V25:X25"/>
    <mergeCell ref="Y25:AA25"/>
    <mergeCell ref="AB25:AD25"/>
    <mergeCell ref="AE25:AG25"/>
    <mergeCell ref="P25:R25"/>
    <mergeCell ref="A30:C31"/>
    <mergeCell ref="D30:F30"/>
    <mergeCell ref="G30:I30"/>
    <mergeCell ref="J30:L31"/>
    <mergeCell ref="M30:O30"/>
    <mergeCell ref="A28:C29"/>
    <mergeCell ref="D28:F28"/>
    <mergeCell ref="G28:I29"/>
    <mergeCell ref="J28:L28"/>
    <mergeCell ref="M28:O28"/>
    <mergeCell ref="P30:R30"/>
    <mergeCell ref="S30:U31"/>
    <mergeCell ref="V30:X31"/>
    <mergeCell ref="Y30:AA31"/>
    <mergeCell ref="AB30:AD31"/>
    <mergeCell ref="AE30:AG31"/>
    <mergeCell ref="S28:U29"/>
    <mergeCell ref="V28:X29"/>
    <mergeCell ref="Y28:AA29"/>
    <mergeCell ref="AB28:AD29"/>
    <mergeCell ref="AE28:AG29"/>
    <mergeCell ref="P28:R28"/>
    <mergeCell ref="A34:C35"/>
    <mergeCell ref="D34:F34"/>
    <mergeCell ref="G34:I34"/>
    <mergeCell ref="J34:L34"/>
    <mergeCell ref="M34:O34"/>
    <mergeCell ref="A32:C33"/>
    <mergeCell ref="D32:F32"/>
    <mergeCell ref="G32:I32"/>
    <mergeCell ref="J32:L32"/>
    <mergeCell ref="M32:O33"/>
    <mergeCell ref="P34:R35"/>
    <mergeCell ref="S34:U35"/>
    <mergeCell ref="V34:X35"/>
    <mergeCell ref="Y34:AA35"/>
    <mergeCell ref="AB34:AD35"/>
    <mergeCell ref="AE34:AG35"/>
    <mergeCell ref="S32:U33"/>
    <mergeCell ref="V32:X33"/>
    <mergeCell ref="Y32:AA33"/>
    <mergeCell ref="AB32:AD33"/>
    <mergeCell ref="AE32:AG33"/>
    <mergeCell ref="P32:R32"/>
  </mergeCells>
  <phoneticPr fontId="2"/>
  <printOptions horizontalCentered="1" verticalCentered="1"/>
  <pageMargins left="0" right="0" top="0" bottom="0" header="0" footer="0"/>
  <pageSetup paperSize="9" scale="81" orientation="portrait" r:id="rId1"/>
  <colBreaks count="1" manualBreakCount="1">
    <brk id="33" max="39" man="1"/>
  </colBreaks>
  <drawing r:id="rId2"/>
</worksheet>
</file>

<file path=xl/worksheets/sheet8.xml><?xml version="1.0" encoding="utf-8"?>
<worksheet xmlns="http://schemas.openxmlformats.org/spreadsheetml/2006/main" xmlns:r="http://schemas.openxmlformats.org/officeDocument/2006/relationships">
  <dimension ref="A1:AJ55"/>
  <sheetViews>
    <sheetView topLeftCell="A22" zoomScaleNormal="100" zoomScaleSheetLayoutView="100" workbookViewId="0">
      <selection activeCell="AJ30" sqref="AJ30"/>
    </sheetView>
  </sheetViews>
  <sheetFormatPr defaultRowHeight="13.5"/>
  <cols>
    <col min="1" max="43" width="3.625" style="11" customWidth="1"/>
    <col min="44" max="16384" width="9" style="11"/>
  </cols>
  <sheetData>
    <row r="1" spans="1:36" s="28" customFormat="1" ht="51" customHeight="1">
      <c r="A1" s="911" t="str">
        <f>実施要項!A1</f>
        <v>Plus One Cup</v>
      </c>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27"/>
      <c r="AH1" s="27"/>
      <c r="AI1" s="27"/>
    </row>
    <row r="2" spans="1:36" s="28" customFormat="1" ht="18.75" customHeight="1">
      <c r="A2" s="713" t="s">
        <v>364</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27"/>
      <c r="AH2" s="27"/>
      <c r="AI2" s="27"/>
    </row>
    <row r="3" spans="1:36" s="35" customFormat="1" ht="13.5" customHeight="1">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row>
    <row r="4" spans="1:36" ht="18" customHeight="1">
      <c r="A4" s="31" t="s">
        <v>9</v>
      </c>
      <c r="Q4" s="31" t="s">
        <v>10</v>
      </c>
    </row>
    <row r="5" spans="1:36" ht="9" customHeight="1">
      <c r="A5" s="31"/>
      <c r="P5" s="31"/>
    </row>
    <row r="6" spans="1:36" ht="18" customHeight="1">
      <c r="A6" s="20" t="s">
        <v>80</v>
      </c>
      <c r="B6" s="32"/>
      <c r="C6" s="32"/>
      <c r="D6" s="32"/>
      <c r="E6" s="32"/>
      <c r="F6" s="32"/>
      <c r="G6" s="32"/>
      <c r="H6" s="32"/>
      <c r="I6" s="32"/>
      <c r="J6" s="32"/>
      <c r="K6" s="32"/>
      <c r="L6" s="20"/>
      <c r="M6" s="32"/>
      <c r="Q6" s="929" t="s">
        <v>371</v>
      </c>
      <c r="R6" s="929"/>
      <c r="S6" s="929"/>
      <c r="T6" s="929"/>
      <c r="U6" s="929"/>
      <c r="V6" s="929"/>
      <c r="W6" s="929"/>
      <c r="X6" s="929"/>
      <c r="Y6" s="929"/>
    </row>
    <row r="7" spans="1:36" ht="18" customHeight="1">
      <c r="A7" s="20" t="s">
        <v>81</v>
      </c>
      <c r="B7" s="32"/>
      <c r="C7" s="32"/>
      <c r="D7" s="32"/>
      <c r="E7" s="32"/>
      <c r="F7" s="32"/>
      <c r="G7" s="32"/>
      <c r="H7" s="32"/>
      <c r="I7" s="32"/>
      <c r="J7" s="32"/>
      <c r="K7" s="32"/>
      <c r="Q7" s="928" t="s">
        <v>372</v>
      </c>
      <c r="R7" s="928"/>
      <c r="S7" s="928"/>
      <c r="T7" s="928"/>
      <c r="U7" s="928"/>
      <c r="V7" s="928"/>
      <c r="W7" s="928"/>
      <c r="X7" s="928"/>
      <c r="Y7" s="928"/>
    </row>
    <row r="8" spans="1:36" ht="18" customHeight="1">
      <c r="A8" s="20" t="s">
        <v>82</v>
      </c>
      <c r="B8" s="32"/>
      <c r="C8" s="32"/>
      <c r="D8" s="32"/>
      <c r="E8" s="32"/>
      <c r="F8" s="32"/>
      <c r="G8" s="32"/>
      <c r="H8" s="32"/>
      <c r="I8" s="32"/>
      <c r="J8" s="32"/>
      <c r="K8" s="32"/>
      <c r="Q8" s="928" t="s">
        <v>369</v>
      </c>
      <c r="R8" s="928"/>
      <c r="S8" s="928"/>
      <c r="T8" s="928"/>
      <c r="U8" s="928"/>
      <c r="V8" s="928"/>
      <c r="W8" s="928"/>
      <c r="X8" s="928"/>
      <c r="Y8" s="928"/>
    </row>
    <row r="9" spans="1:36" ht="18" customHeight="1">
      <c r="A9" s="20" t="s">
        <v>99</v>
      </c>
      <c r="B9" s="32"/>
      <c r="C9" s="32"/>
      <c r="D9" s="32"/>
      <c r="E9" s="32"/>
      <c r="F9" s="32"/>
      <c r="G9" s="32"/>
      <c r="H9" s="32"/>
      <c r="I9" s="32"/>
      <c r="J9" s="32"/>
      <c r="K9" s="32"/>
      <c r="Q9" s="928" t="s">
        <v>370</v>
      </c>
      <c r="R9" s="928"/>
      <c r="S9" s="928"/>
      <c r="T9" s="928"/>
      <c r="U9" s="928"/>
      <c r="V9" s="928"/>
      <c r="W9" s="928"/>
      <c r="X9" s="928"/>
      <c r="Y9" s="928"/>
    </row>
    <row r="10" spans="1:36" ht="18" customHeight="1">
      <c r="A10" s="12"/>
      <c r="B10" s="12"/>
      <c r="C10" s="12"/>
      <c r="D10" s="12"/>
      <c r="E10" s="12"/>
      <c r="F10" s="12"/>
      <c r="G10" s="12"/>
      <c r="H10" s="12"/>
      <c r="I10" s="12"/>
      <c r="J10" s="12"/>
      <c r="K10" s="12"/>
      <c r="Q10" s="928" t="s">
        <v>354</v>
      </c>
      <c r="R10" s="928"/>
      <c r="S10" s="928"/>
      <c r="T10" s="928"/>
      <c r="U10" s="928"/>
      <c r="V10" s="928"/>
      <c r="W10" s="928"/>
      <c r="X10" s="928"/>
      <c r="Y10" s="928"/>
    </row>
    <row r="11" spans="1:36" ht="13.5" customHeight="1">
      <c r="L11" s="12"/>
      <c r="M11" s="12"/>
      <c r="N11" s="12"/>
      <c r="O11" s="12"/>
      <c r="Y11" s="12"/>
      <c r="Z11" s="12"/>
    </row>
    <row r="12" spans="1:36" ht="20.100000000000001" customHeight="1" thickBot="1">
      <c r="A12" s="31" t="s">
        <v>84</v>
      </c>
      <c r="C12" s="20"/>
      <c r="E12" s="20" t="s">
        <v>314</v>
      </c>
    </row>
    <row r="13" spans="1:36" ht="24.75" customHeight="1" thickBot="1">
      <c r="A13" s="906" t="s">
        <v>34</v>
      </c>
      <c r="B13" s="906"/>
      <c r="C13" s="906"/>
      <c r="D13" s="906"/>
      <c r="E13" s="906"/>
      <c r="F13" s="906"/>
      <c r="G13" s="907" t="s">
        <v>11</v>
      </c>
      <c r="H13" s="908"/>
      <c r="I13" s="909"/>
      <c r="J13" s="907" t="s">
        <v>12</v>
      </c>
      <c r="K13" s="908"/>
      <c r="L13" s="908"/>
      <c r="M13" s="908"/>
      <c r="N13" s="908"/>
      <c r="O13" s="908"/>
      <c r="P13" s="908"/>
      <c r="Q13" s="908"/>
      <c r="R13" s="908"/>
      <c r="S13" s="908"/>
      <c r="T13" s="908"/>
      <c r="U13" s="908"/>
      <c r="V13" s="909"/>
      <c r="W13" s="907" t="s">
        <v>13</v>
      </c>
      <c r="X13" s="908"/>
      <c r="Y13" s="908"/>
      <c r="Z13" s="908"/>
      <c r="AA13" s="910"/>
    </row>
    <row r="14" spans="1:36" ht="26.25" customHeight="1" thickTop="1">
      <c r="A14" s="988" t="s">
        <v>27</v>
      </c>
      <c r="B14" s="989"/>
      <c r="C14" s="990"/>
      <c r="D14" s="923" t="s">
        <v>14</v>
      </c>
      <c r="E14" s="923"/>
      <c r="F14" s="923"/>
      <c r="G14" s="924">
        <v>0.85416666666666663</v>
      </c>
      <c r="H14" s="925"/>
      <c r="I14" s="926"/>
      <c r="J14" s="912" t="str">
        <f>Q6</f>
        <v>香大クラブ</v>
      </c>
      <c r="K14" s="913"/>
      <c r="L14" s="913"/>
      <c r="M14" s="913"/>
      <c r="N14" s="913"/>
      <c r="O14" s="533">
        <v>0</v>
      </c>
      <c r="P14" s="534" t="s">
        <v>15</v>
      </c>
      <c r="Q14" s="535">
        <v>3</v>
      </c>
      <c r="R14" s="913" t="str">
        <f>Q7</f>
        <v>SHAMPOO＆RINSE</v>
      </c>
      <c r="S14" s="913"/>
      <c r="T14" s="913"/>
      <c r="U14" s="913"/>
      <c r="V14" s="927"/>
      <c r="W14" s="912" t="str">
        <f>Q10</f>
        <v>SPAM</v>
      </c>
      <c r="X14" s="913"/>
      <c r="Y14" s="913"/>
      <c r="Z14" s="913"/>
      <c r="AA14" s="914"/>
    </row>
    <row r="15" spans="1:36" ht="26.25" customHeight="1">
      <c r="A15" s="991"/>
      <c r="B15" s="992"/>
      <c r="C15" s="993"/>
      <c r="D15" s="915" t="s">
        <v>17</v>
      </c>
      <c r="E15" s="915"/>
      <c r="F15" s="915"/>
      <c r="G15" s="916">
        <v>0.87152777777777779</v>
      </c>
      <c r="H15" s="917"/>
      <c r="I15" s="918"/>
      <c r="J15" s="919" t="str">
        <f>Q6</f>
        <v>香大クラブ</v>
      </c>
      <c r="K15" s="920"/>
      <c r="L15" s="920"/>
      <c r="M15" s="920"/>
      <c r="N15" s="920"/>
      <c r="O15" s="487">
        <v>2</v>
      </c>
      <c r="P15" s="94" t="s">
        <v>15</v>
      </c>
      <c r="Q15" s="488">
        <v>1</v>
      </c>
      <c r="R15" s="920" t="str">
        <f>Q8</f>
        <v>Lucha Baile</v>
      </c>
      <c r="S15" s="920"/>
      <c r="T15" s="920"/>
      <c r="U15" s="920"/>
      <c r="V15" s="921"/>
      <c r="W15" s="919" t="str">
        <f>Q9</f>
        <v>ナチュラルフェイス</v>
      </c>
      <c r="X15" s="920"/>
      <c r="Y15" s="920"/>
      <c r="Z15" s="920"/>
      <c r="AA15" s="922"/>
    </row>
    <row r="16" spans="1:36" ht="26.25" customHeight="1">
      <c r="A16" s="991"/>
      <c r="B16" s="992"/>
      <c r="C16" s="993"/>
      <c r="D16" s="934" t="s">
        <v>18</v>
      </c>
      <c r="E16" s="934"/>
      <c r="F16" s="934"/>
      <c r="G16" s="935">
        <v>0.88888888888888895</v>
      </c>
      <c r="H16" s="936"/>
      <c r="I16" s="937"/>
      <c r="J16" s="938" t="str">
        <f>Q7</f>
        <v>SHAMPOO＆RINSE</v>
      </c>
      <c r="K16" s="904"/>
      <c r="L16" s="904"/>
      <c r="M16" s="904"/>
      <c r="N16" s="904"/>
      <c r="O16" s="536">
        <v>2</v>
      </c>
      <c r="P16" s="537" t="s">
        <v>15</v>
      </c>
      <c r="Q16" s="538">
        <v>1</v>
      </c>
      <c r="R16" s="904" t="str">
        <f>Q9</f>
        <v>ナチュラルフェイス</v>
      </c>
      <c r="S16" s="904"/>
      <c r="T16" s="904"/>
      <c r="U16" s="904"/>
      <c r="V16" s="905"/>
      <c r="W16" s="938" t="str">
        <f>Q8</f>
        <v>Lucha Baile</v>
      </c>
      <c r="X16" s="904"/>
      <c r="Y16" s="904"/>
      <c r="Z16" s="904"/>
      <c r="AA16" s="981"/>
      <c r="AF16" s="393"/>
      <c r="AG16" s="392"/>
      <c r="AH16" s="392"/>
      <c r="AI16" s="392"/>
      <c r="AJ16" s="392"/>
    </row>
    <row r="17" spans="1:36" ht="26.25" customHeight="1">
      <c r="A17" s="991"/>
      <c r="B17" s="992"/>
      <c r="C17" s="993"/>
      <c r="D17" s="915" t="s">
        <v>19</v>
      </c>
      <c r="E17" s="915"/>
      <c r="F17" s="915"/>
      <c r="G17" s="916">
        <v>0.90625</v>
      </c>
      <c r="H17" s="917"/>
      <c r="I17" s="918"/>
      <c r="J17" s="919" t="str">
        <f>Q8</f>
        <v>Lucha Baile</v>
      </c>
      <c r="K17" s="920"/>
      <c r="L17" s="920"/>
      <c r="M17" s="920"/>
      <c r="N17" s="921"/>
      <c r="O17" s="527">
        <v>0</v>
      </c>
      <c r="P17" s="94" t="s">
        <v>15</v>
      </c>
      <c r="Q17" s="528">
        <v>1</v>
      </c>
      <c r="R17" s="919" t="str">
        <f>Q10</f>
        <v>SPAM</v>
      </c>
      <c r="S17" s="920"/>
      <c r="T17" s="920"/>
      <c r="U17" s="920"/>
      <c r="V17" s="921"/>
      <c r="W17" s="919" t="str">
        <f>Q7</f>
        <v>SHAMPOO＆RINSE</v>
      </c>
      <c r="X17" s="920"/>
      <c r="Y17" s="920"/>
      <c r="Z17" s="920"/>
      <c r="AA17" s="922"/>
      <c r="AF17" s="393"/>
      <c r="AG17" s="392"/>
      <c r="AH17" s="392"/>
      <c r="AI17" s="392"/>
      <c r="AJ17" s="392"/>
    </row>
    <row r="18" spans="1:36" ht="26.25" customHeight="1" thickBot="1">
      <c r="A18" s="994"/>
      <c r="B18" s="995"/>
      <c r="C18" s="996"/>
      <c r="D18" s="984" t="s">
        <v>20</v>
      </c>
      <c r="E18" s="984"/>
      <c r="F18" s="984"/>
      <c r="G18" s="985">
        <v>0.92361111111111105</v>
      </c>
      <c r="H18" s="986"/>
      <c r="I18" s="987"/>
      <c r="J18" s="968" t="str">
        <f>Q9</f>
        <v>ナチュラルフェイス</v>
      </c>
      <c r="K18" s="969"/>
      <c r="L18" s="969"/>
      <c r="M18" s="969"/>
      <c r="N18" s="1005"/>
      <c r="O18" s="542">
        <v>2</v>
      </c>
      <c r="P18" s="543" t="s">
        <v>15</v>
      </c>
      <c r="Q18" s="544">
        <v>3</v>
      </c>
      <c r="R18" s="968" t="str">
        <f>Q10</f>
        <v>SPAM</v>
      </c>
      <c r="S18" s="969"/>
      <c r="T18" s="969"/>
      <c r="U18" s="969"/>
      <c r="V18" s="1005"/>
      <c r="W18" s="968" t="str">
        <f>Q6</f>
        <v>香大クラブ</v>
      </c>
      <c r="X18" s="969"/>
      <c r="Y18" s="969"/>
      <c r="Z18" s="969"/>
      <c r="AA18" s="970"/>
      <c r="AF18" s="393"/>
      <c r="AG18" s="392"/>
      <c r="AH18" s="392"/>
      <c r="AI18" s="392"/>
      <c r="AJ18" s="392"/>
    </row>
    <row r="19" spans="1:36" ht="26.25" customHeight="1">
      <c r="A19" s="997" t="s">
        <v>30</v>
      </c>
      <c r="B19" s="998"/>
      <c r="C19" s="999"/>
      <c r="D19" s="1000" t="s">
        <v>14</v>
      </c>
      <c r="E19" s="1000"/>
      <c r="F19" s="1000"/>
      <c r="G19" s="1001">
        <v>0.85416666666666663</v>
      </c>
      <c r="H19" s="1002"/>
      <c r="I19" s="1003"/>
      <c r="J19" s="1004" t="str">
        <f>Q8</f>
        <v>Lucha Baile</v>
      </c>
      <c r="K19" s="982"/>
      <c r="L19" s="982"/>
      <c r="M19" s="982"/>
      <c r="N19" s="982"/>
      <c r="O19" s="539">
        <v>1</v>
      </c>
      <c r="P19" s="540" t="s">
        <v>15</v>
      </c>
      <c r="Q19" s="541">
        <v>0</v>
      </c>
      <c r="R19" s="982" t="str">
        <f>Q9</f>
        <v>ナチュラルフェイス</v>
      </c>
      <c r="S19" s="982"/>
      <c r="T19" s="982"/>
      <c r="U19" s="982"/>
      <c r="V19" s="983"/>
      <c r="W19" s="912" t="str">
        <f>Q10</f>
        <v>SPAM</v>
      </c>
      <c r="X19" s="913"/>
      <c r="Y19" s="913"/>
      <c r="Z19" s="913"/>
      <c r="AA19" s="914"/>
      <c r="AF19" s="393"/>
      <c r="AG19" s="392"/>
      <c r="AH19" s="392"/>
      <c r="AI19" s="392"/>
      <c r="AJ19" s="392"/>
    </row>
    <row r="20" spans="1:36" ht="26.25" customHeight="1">
      <c r="A20" s="991"/>
      <c r="B20" s="992"/>
      <c r="C20" s="993"/>
      <c r="D20" s="915" t="s">
        <v>17</v>
      </c>
      <c r="E20" s="915"/>
      <c r="F20" s="915"/>
      <c r="G20" s="916">
        <v>0.87152777777777779</v>
      </c>
      <c r="H20" s="917"/>
      <c r="I20" s="918"/>
      <c r="J20" s="919" t="str">
        <f>Q7</f>
        <v>SHAMPOO＆RINSE</v>
      </c>
      <c r="K20" s="920"/>
      <c r="L20" s="920"/>
      <c r="M20" s="920"/>
      <c r="N20" s="920"/>
      <c r="O20" s="487">
        <v>1</v>
      </c>
      <c r="P20" s="94" t="s">
        <v>15</v>
      </c>
      <c r="Q20" s="488">
        <v>2</v>
      </c>
      <c r="R20" s="920" t="str">
        <f>Q10</f>
        <v>SPAM</v>
      </c>
      <c r="S20" s="920"/>
      <c r="T20" s="920"/>
      <c r="U20" s="920"/>
      <c r="V20" s="921"/>
      <c r="W20" s="919" t="str">
        <f>Q9</f>
        <v>ナチュラルフェイス</v>
      </c>
      <c r="X20" s="920"/>
      <c r="Y20" s="920"/>
      <c r="Z20" s="920"/>
      <c r="AA20" s="922"/>
      <c r="AF20" s="394"/>
      <c r="AG20" s="392"/>
      <c r="AH20" s="392"/>
      <c r="AI20" s="392"/>
      <c r="AJ20" s="392"/>
    </row>
    <row r="21" spans="1:36" ht="26.25" customHeight="1">
      <c r="A21" s="991"/>
      <c r="B21" s="992"/>
      <c r="C21" s="993"/>
      <c r="D21" s="934" t="s">
        <v>18</v>
      </c>
      <c r="E21" s="934"/>
      <c r="F21" s="934"/>
      <c r="G21" s="935">
        <v>0.88888888888888895</v>
      </c>
      <c r="H21" s="936"/>
      <c r="I21" s="937"/>
      <c r="J21" s="938" t="str">
        <f>Q6</f>
        <v>香大クラブ</v>
      </c>
      <c r="K21" s="904"/>
      <c r="L21" s="904"/>
      <c r="M21" s="904"/>
      <c r="N21" s="904"/>
      <c r="O21" s="536">
        <v>1</v>
      </c>
      <c r="P21" s="537" t="s">
        <v>15</v>
      </c>
      <c r="Q21" s="538">
        <v>3</v>
      </c>
      <c r="R21" s="904" t="str">
        <f>Q10</f>
        <v>SPAM</v>
      </c>
      <c r="S21" s="904"/>
      <c r="T21" s="904"/>
      <c r="U21" s="904"/>
      <c r="V21" s="905"/>
      <c r="W21" s="938" t="str">
        <f>Q8</f>
        <v>Lucha Baile</v>
      </c>
      <c r="X21" s="904"/>
      <c r="Y21" s="904"/>
      <c r="Z21" s="904"/>
      <c r="AA21" s="981"/>
      <c r="AF21" s="393"/>
      <c r="AG21" s="392"/>
      <c r="AH21" s="392"/>
      <c r="AI21" s="392"/>
      <c r="AJ21" s="392"/>
    </row>
    <row r="22" spans="1:36" ht="26.25" customHeight="1">
      <c r="A22" s="991"/>
      <c r="B22" s="992"/>
      <c r="C22" s="993"/>
      <c r="D22" s="915" t="s">
        <v>19</v>
      </c>
      <c r="E22" s="915"/>
      <c r="F22" s="915"/>
      <c r="G22" s="916">
        <v>0.90625</v>
      </c>
      <c r="H22" s="917"/>
      <c r="I22" s="918"/>
      <c r="J22" s="945" t="str">
        <f>Q6</f>
        <v>香大クラブ</v>
      </c>
      <c r="K22" s="946"/>
      <c r="L22" s="946"/>
      <c r="M22" s="946"/>
      <c r="N22" s="946"/>
      <c r="O22" s="527">
        <v>0</v>
      </c>
      <c r="P22" s="523" t="s">
        <v>15</v>
      </c>
      <c r="Q22" s="528">
        <v>3</v>
      </c>
      <c r="R22" s="946" t="str">
        <f>Q9</f>
        <v>ナチュラルフェイス</v>
      </c>
      <c r="S22" s="946"/>
      <c r="T22" s="946"/>
      <c r="U22" s="946"/>
      <c r="V22" s="947"/>
      <c r="W22" s="919" t="str">
        <f>Q7</f>
        <v>SHAMPOO＆RINSE</v>
      </c>
      <c r="X22" s="920"/>
      <c r="Y22" s="920"/>
      <c r="Z22" s="920"/>
      <c r="AA22" s="922"/>
      <c r="AF22" s="393"/>
      <c r="AG22" s="392"/>
      <c r="AH22" s="392"/>
      <c r="AI22" s="392"/>
      <c r="AJ22" s="392"/>
    </row>
    <row r="23" spans="1:36" ht="26.25" customHeight="1" thickBot="1">
      <c r="A23" s="994"/>
      <c r="B23" s="995"/>
      <c r="C23" s="996"/>
      <c r="D23" s="984" t="s">
        <v>20</v>
      </c>
      <c r="E23" s="984"/>
      <c r="F23" s="984"/>
      <c r="G23" s="985">
        <v>0.92361111111111105</v>
      </c>
      <c r="H23" s="986"/>
      <c r="I23" s="987"/>
      <c r="J23" s="968" t="str">
        <f>Q7</f>
        <v>SHAMPOO＆RINSE</v>
      </c>
      <c r="K23" s="969"/>
      <c r="L23" s="969"/>
      <c r="M23" s="969"/>
      <c r="N23" s="969"/>
      <c r="O23" s="545">
        <v>1</v>
      </c>
      <c r="P23" s="546" t="s">
        <v>15</v>
      </c>
      <c r="Q23" s="547">
        <v>3</v>
      </c>
      <c r="R23" s="969" t="str">
        <f>Q8</f>
        <v>Lucha Baile</v>
      </c>
      <c r="S23" s="969"/>
      <c r="T23" s="969"/>
      <c r="U23" s="969"/>
      <c r="V23" s="1005"/>
      <c r="W23" s="968" t="str">
        <f>Q6</f>
        <v>香大クラブ</v>
      </c>
      <c r="X23" s="969"/>
      <c r="Y23" s="969"/>
      <c r="Z23" s="969"/>
      <c r="AA23" s="970"/>
      <c r="AF23" s="393"/>
      <c r="AG23" s="392"/>
      <c r="AH23" s="392"/>
      <c r="AI23" s="392"/>
      <c r="AJ23" s="392"/>
    </row>
    <row r="24" spans="1:36" ht="14.25" customHeight="1">
      <c r="C24" s="521"/>
      <c r="D24" s="521"/>
      <c r="E24" s="521"/>
      <c r="F24" s="521"/>
      <c r="G24" s="521"/>
      <c r="H24" s="521"/>
      <c r="I24" s="521"/>
      <c r="J24" s="16"/>
      <c r="K24" s="16"/>
      <c r="L24" s="16"/>
      <c r="M24" s="17"/>
      <c r="N24" s="17"/>
      <c r="O24" s="17"/>
      <c r="P24" s="17"/>
      <c r="Q24" s="19"/>
      <c r="R24" s="16"/>
      <c r="S24" s="16"/>
      <c r="T24" s="16"/>
      <c r="U24" s="16"/>
      <c r="V24" s="18"/>
      <c r="W24" s="18"/>
      <c r="X24" s="18"/>
      <c r="Y24" s="17"/>
      <c r="Z24" s="17"/>
      <c r="AA24" s="17"/>
      <c r="AB24" s="521"/>
      <c r="AC24" s="521"/>
      <c r="AD24" s="521"/>
      <c r="AE24" s="519"/>
    </row>
    <row r="25" spans="1:36" ht="20.100000000000001" customHeight="1">
      <c r="A25" s="31" t="s">
        <v>42</v>
      </c>
      <c r="C25" s="519"/>
      <c r="D25" s="707"/>
      <c r="E25" s="707"/>
      <c r="F25" s="930"/>
      <c r="G25" s="930"/>
      <c r="H25" s="930"/>
      <c r="I25" s="930"/>
      <c r="J25" s="930"/>
      <c r="K25" s="930"/>
      <c r="L25" s="930"/>
      <c r="M25" s="519"/>
      <c r="N25" s="519"/>
      <c r="O25" s="519"/>
      <c r="P25" s="519"/>
      <c r="Q25" s="519"/>
      <c r="R25" s="519"/>
      <c r="S25" s="519"/>
      <c r="T25" s="519"/>
      <c r="U25" s="519"/>
      <c r="V25" s="519"/>
      <c r="W25" s="519"/>
      <c r="X25" s="519"/>
      <c r="Y25" s="519"/>
      <c r="Z25" s="519"/>
      <c r="AA25" s="519"/>
      <c r="AB25" s="519"/>
      <c r="AE25" s="519"/>
    </row>
    <row r="26" spans="1:36" ht="24" customHeight="1">
      <c r="A26" s="931"/>
      <c r="B26" s="932"/>
      <c r="C26" s="932"/>
      <c r="D26" s="932"/>
      <c r="E26" s="933"/>
      <c r="F26" s="931" t="str">
        <f>Q6</f>
        <v>香大クラブ</v>
      </c>
      <c r="G26" s="932"/>
      <c r="H26" s="933"/>
      <c r="I26" s="931" t="str">
        <f>Q7</f>
        <v>SHAMPOO＆RINSE</v>
      </c>
      <c r="J26" s="932"/>
      <c r="K26" s="933"/>
      <c r="L26" s="931" t="str">
        <f>Q8</f>
        <v>Lucha Baile</v>
      </c>
      <c r="M26" s="932"/>
      <c r="N26" s="933"/>
      <c r="O26" s="931" t="str">
        <f>Q9</f>
        <v>ナチュラルフェイス</v>
      </c>
      <c r="P26" s="932"/>
      <c r="Q26" s="932"/>
      <c r="R26" s="931" t="str">
        <f>Q10</f>
        <v>SPAM</v>
      </c>
      <c r="S26" s="932"/>
      <c r="T26" s="933"/>
      <c r="U26" s="931" t="s">
        <v>22</v>
      </c>
      <c r="V26" s="1012"/>
      <c r="W26" s="1013"/>
      <c r="X26" s="931" t="s">
        <v>23</v>
      </c>
      <c r="Y26" s="933"/>
      <c r="Z26" s="931" t="s">
        <v>24</v>
      </c>
      <c r="AA26" s="933"/>
      <c r="AB26" s="931" t="s">
        <v>25</v>
      </c>
      <c r="AC26" s="933"/>
      <c r="AD26" s="931" t="s">
        <v>26</v>
      </c>
      <c r="AE26" s="932"/>
      <c r="AF26" s="933"/>
    </row>
    <row r="27" spans="1:36" ht="24" customHeight="1">
      <c r="A27" s="919" t="str">
        <f>Q6</f>
        <v>香大クラブ</v>
      </c>
      <c r="B27" s="920"/>
      <c r="C27" s="920"/>
      <c r="D27" s="920"/>
      <c r="E27" s="921"/>
      <c r="F27" s="1006"/>
      <c r="G27" s="1007"/>
      <c r="H27" s="1008"/>
      <c r="I27" s="939" t="s">
        <v>373</v>
      </c>
      <c r="J27" s="940"/>
      <c r="K27" s="941"/>
      <c r="L27" s="939" t="s">
        <v>374</v>
      </c>
      <c r="M27" s="940"/>
      <c r="N27" s="941"/>
      <c r="O27" s="939" t="s">
        <v>373</v>
      </c>
      <c r="P27" s="940"/>
      <c r="Q27" s="940"/>
      <c r="R27" s="939" t="s">
        <v>373</v>
      </c>
      <c r="S27" s="940"/>
      <c r="T27" s="941"/>
      <c r="U27" s="942">
        <f>COUNTIF(F27:Q27,"○")*3+COUNTIF(F27:Q27,"△")</f>
        <v>3</v>
      </c>
      <c r="V27" s="971"/>
      <c r="W27" s="972"/>
      <c r="X27" s="977">
        <f>I28+L28+O28+R28</f>
        <v>3</v>
      </c>
      <c r="Y27" s="978"/>
      <c r="Z27" s="977">
        <f>T28+K28+N28+Q28</f>
        <v>10</v>
      </c>
      <c r="AA27" s="978"/>
      <c r="AB27" s="1014">
        <f>X27-Z27</f>
        <v>-7</v>
      </c>
      <c r="AC27" s="1015"/>
      <c r="AD27" s="976">
        <f>RANK(U27,U27:W36,0)</f>
        <v>4</v>
      </c>
      <c r="AE27" s="971"/>
      <c r="AF27" s="972"/>
    </row>
    <row r="28" spans="1:36" ht="24" customHeight="1">
      <c r="A28" s="919"/>
      <c r="B28" s="920"/>
      <c r="C28" s="920"/>
      <c r="D28" s="920"/>
      <c r="E28" s="921"/>
      <c r="F28" s="1009"/>
      <c r="G28" s="1010"/>
      <c r="H28" s="1011"/>
      <c r="I28" s="81">
        <f>O14</f>
        <v>0</v>
      </c>
      <c r="J28" s="520" t="s">
        <v>248</v>
      </c>
      <c r="K28" s="82">
        <f>Q14</f>
        <v>3</v>
      </c>
      <c r="L28" s="81">
        <f>O15</f>
        <v>2</v>
      </c>
      <c r="M28" s="520" t="s">
        <v>248</v>
      </c>
      <c r="N28" s="82">
        <f>Q15</f>
        <v>1</v>
      </c>
      <c r="O28" s="78">
        <f>O22</f>
        <v>0</v>
      </c>
      <c r="P28" s="520" t="s">
        <v>248</v>
      </c>
      <c r="Q28" s="529">
        <f>Q22</f>
        <v>3</v>
      </c>
      <c r="R28" s="78">
        <f>O21</f>
        <v>1</v>
      </c>
      <c r="S28" s="522" t="s">
        <v>248</v>
      </c>
      <c r="T28" s="80">
        <f>Q21</f>
        <v>3</v>
      </c>
      <c r="U28" s="973"/>
      <c r="V28" s="974"/>
      <c r="W28" s="975"/>
      <c r="X28" s="979"/>
      <c r="Y28" s="980"/>
      <c r="Z28" s="979"/>
      <c r="AA28" s="980"/>
      <c r="AB28" s="1016"/>
      <c r="AC28" s="1017"/>
      <c r="AD28" s="973"/>
      <c r="AE28" s="974"/>
      <c r="AF28" s="975"/>
    </row>
    <row r="29" spans="1:36" ht="24" customHeight="1">
      <c r="A29" s="919" t="str">
        <f>Q7</f>
        <v>SHAMPOO＆RINSE</v>
      </c>
      <c r="B29" s="920"/>
      <c r="C29" s="920"/>
      <c r="D29" s="920"/>
      <c r="E29" s="921"/>
      <c r="F29" s="939" t="s">
        <v>374</v>
      </c>
      <c r="G29" s="940"/>
      <c r="H29" s="941"/>
      <c r="I29" s="1006"/>
      <c r="J29" s="1007"/>
      <c r="K29" s="1008"/>
      <c r="L29" s="939" t="s">
        <v>373</v>
      </c>
      <c r="M29" s="940"/>
      <c r="N29" s="941"/>
      <c r="O29" s="939" t="s">
        <v>374</v>
      </c>
      <c r="P29" s="940"/>
      <c r="Q29" s="940"/>
      <c r="R29" s="939" t="s">
        <v>373</v>
      </c>
      <c r="S29" s="940"/>
      <c r="T29" s="941"/>
      <c r="U29" s="942">
        <f>COUNTIF(F29:Q29,"○")*3+COUNTIF(F29:Q29,"△")</f>
        <v>6</v>
      </c>
      <c r="V29" s="971"/>
      <c r="W29" s="972"/>
      <c r="X29" s="977">
        <f>F30+L30+O30+R30</f>
        <v>7</v>
      </c>
      <c r="Y29" s="978"/>
      <c r="Z29" s="977">
        <f>H30+T30+N30+Q30</f>
        <v>6</v>
      </c>
      <c r="AA29" s="978"/>
      <c r="AB29" s="1014">
        <f>X29-Z29</f>
        <v>1</v>
      </c>
      <c r="AC29" s="1015"/>
      <c r="AD29" s="976">
        <f>RANK(U29,U27:W36,0)</f>
        <v>2</v>
      </c>
      <c r="AE29" s="971"/>
      <c r="AF29" s="972"/>
    </row>
    <row r="30" spans="1:36" ht="24" customHeight="1">
      <c r="A30" s="919"/>
      <c r="B30" s="920"/>
      <c r="C30" s="920"/>
      <c r="D30" s="920"/>
      <c r="E30" s="921"/>
      <c r="F30" s="78">
        <f>K28</f>
        <v>3</v>
      </c>
      <c r="G30" s="79" t="s">
        <v>248</v>
      </c>
      <c r="H30" s="80">
        <f>I28</f>
        <v>0</v>
      </c>
      <c r="I30" s="1009"/>
      <c r="J30" s="1010"/>
      <c r="K30" s="1011"/>
      <c r="L30" s="81">
        <f>O23</f>
        <v>1</v>
      </c>
      <c r="M30" s="520" t="s">
        <v>248</v>
      </c>
      <c r="N30" s="82">
        <f>Q23</f>
        <v>3</v>
      </c>
      <c r="O30" s="78">
        <f>O16</f>
        <v>2</v>
      </c>
      <c r="P30" s="520" t="s">
        <v>248</v>
      </c>
      <c r="Q30" s="529">
        <f>Q16</f>
        <v>1</v>
      </c>
      <c r="R30" s="78">
        <f>O20</f>
        <v>1</v>
      </c>
      <c r="S30" s="522" t="s">
        <v>248</v>
      </c>
      <c r="T30" s="80">
        <f>Q20</f>
        <v>2</v>
      </c>
      <c r="U30" s="973"/>
      <c r="V30" s="974"/>
      <c r="W30" s="975"/>
      <c r="X30" s="979"/>
      <c r="Y30" s="980"/>
      <c r="Z30" s="979"/>
      <c r="AA30" s="980"/>
      <c r="AB30" s="1016"/>
      <c r="AC30" s="1017"/>
      <c r="AD30" s="973"/>
      <c r="AE30" s="974"/>
      <c r="AF30" s="975"/>
    </row>
    <row r="31" spans="1:36" ht="24" customHeight="1">
      <c r="A31" s="919" t="str">
        <f>Q8</f>
        <v>Lucha Baile</v>
      </c>
      <c r="B31" s="920"/>
      <c r="C31" s="920"/>
      <c r="D31" s="920"/>
      <c r="E31" s="921"/>
      <c r="F31" s="939" t="s">
        <v>373</v>
      </c>
      <c r="G31" s="940"/>
      <c r="H31" s="941"/>
      <c r="I31" s="939" t="s">
        <v>374</v>
      </c>
      <c r="J31" s="940"/>
      <c r="K31" s="941"/>
      <c r="L31" s="1006"/>
      <c r="M31" s="1007"/>
      <c r="N31" s="1008"/>
      <c r="O31" s="939" t="s">
        <v>374</v>
      </c>
      <c r="P31" s="940"/>
      <c r="Q31" s="940"/>
      <c r="R31" s="939" t="s">
        <v>373</v>
      </c>
      <c r="S31" s="940"/>
      <c r="T31" s="941"/>
      <c r="U31" s="942">
        <f>COUNTIF(F31:Q31,"○")*3+COUNTIF(F31:Q31,"△")</f>
        <v>6</v>
      </c>
      <c r="V31" s="971"/>
      <c r="W31" s="972"/>
      <c r="X31" s="977">
        <f>F32+I32+R32+O32</f>
        <v>5</v>
      </c>
      <c r="Y31" s="978"/>
      <c r="Z31" s="977">
        <f>H32+K32+T32+Q32</f>
        <v>4</v>
      </c>
      <c r="AA31" s="978"/>
      <c r="AB31" s="1014">
        <f>X31-Z31</f>
        <v>1</v>
      </c>
      <c r="AC31" s="1015"/>
      <c r="AD31" s="976">
        <f>RANK(U31,U27:W36,0)</f>
        <v>2</v>
      </c>
      <c r="AE31" s="971"/>
      <c r="AF31" s="972"/>
    </row>
    <row r="32" spans="1:36" ht="24" customHeight="1">
      <c r="A32" s="919"/>
      <c r="B32" s="920"/>
      <c r="C32" s="920"/>
      <c r="D32" s="920"/>
      <c r="E32" s="921"/>
      <c r="F32" s="83">
        <f>N28</f>
        <v>1</v>
      </c>
      <c r="G32" s="520" t="s">
        <v>248</v>
      </c>
      <c r="H32" s="85">
        <f>L28</f>
        <v>2</v>
      </c>
      <c r="I32" s="83">
        <f>N30</f>
        <v>3</v>
      </c>
      <c r="J32" s="520" t="s">
        <v>248</v>
      </c>
      <c r="K32" s="85">
        <f>L30</f>
        <v>1</v>
      </c>
      <c r="L32" s="1009"/>
      <c r="M32" s="1010"/>
      <c r="N32" s="1011"/>
      <c r="O32" s="86">
        <f>O19</f>
        <v>1</v>
      </c>
      <c r="P32" s="520" t="s">
        <v>248</v>
      </c>
      <c r="Q32" s="523">
        <f>Q19</f>
        <v>0</v>
      </c>
      <c r="R32" s="527">
        <f>O17</f>
        <v>0</v>
      </c>
      <c r="S32" s="522" t="s">
        <v>248</v>
      </c>
      <c r="T32" s="528">
        <f>Q17</f>
        <v>1</v>
      </c>
      <c r="U32" s="973"/>
      <c r="V32" s="974"/>
      <c r="W32" s="975"/>
      <c r="X32" s="979"/>
      <c r="Y32" s="980"/>
      <c r="Z32" s="979"/>
      <c r="AA32" s="980"/>
      <c r="AB32" s="1016"/>
      <c r="AC32" s="1017"/>
      <c r="AD32" s="973"/>
      <c r="AE32" s="974"/>
      <c r="AF32" s="975"/>
    </row>
    <row r="33" spans="1:32" ht="24" customHeight="1">
      <c r="A33" s="919" t="str">
        <f>Q9</f>
        <v>ナチュラルフェイス</v>
      </c>
      <c r="B33" s="920"/>
      <c r="C33" s="920"/>
      <c r="D33" s="920"/>
      <c r="E33" s="921"/>
      <c r="F33" s="939" t="s">
        <v>374</v>
      </c>
      <c r="G33" s="940"/>
      <c r="H33" s="941"/>
      <c r="I33" s="939" t="s">
        <v>373</v>
      </c>
      <c r="J33" s="940"/>
      <c r="K33" s="941"/>
      <c r="L33" s="939" t="s">
        <v>373</v>
      </c>
      <c r="M33" s="940"/>
      <c r="N33" s="941"/>
      <c r="O33" s="1006"/>
      <c r="P33" s="1007"/>
      <c r="Q33" s="1008"/>
      <c r="R33" s="939" t="s">
        <v>373</v>
      </c>
      <c r="S33" s="940"/>
      <c r="T33" s="941"/>
      <c r="U33" s="942">
        <f>COUNTIF(F33:Q33,"○")*3+COUNTIF(F33:Q33,"△")</f>
        <v>3</v>
      </c>
      <c r="V33" s="971"/>
      <c r="W33" s="972"/>
      <c r="X33" s="977">
        <f>F34+I34+L34+R34</f>
        <v>7</v>
      </c>
      <c r="Y33" s="978"/>
      <c r="Z33" s="977">
        <f>H34+K34+N34+T34</f>
        <v>7</v>
      </c>
      <c r="AA33" s="978"/>
      <c r="AB33" s="1014">
        <f>X33-Z33</f>
        <v>0</v>
      </c>
      <c r="AC33" s="1015"/>
      <c r="AD33" s="976">
        <f>RANK(U33,U27:W36,0)</f>
        <v>4</v>
      </c>
      <c r="AE33" s="971"/>
      <c r="AF33" s="972"/>
    </row>
    <row r="34" spans="1:32" ht="24" customHeight="1">
      <c r="A34" s="919"/>
      <c r="B34" s="920"/>
      <c r="C34" s="920"/>
      <c r="D34" s="920"/>
      <c r="E34" s="921"/>
      <c r="F34" s="81">
        <f>Q28</f>
        <v>3</v>
      </c>
      <c r="G34" s="520" t="s">
        <v>248</v>
      </c>
      <c r="H34" s="530">
        <f>O28</f>
        <v>0</v>
      </c>
      <c r="I34" s="81">
        <f>Q30</f>
        <v>1</v>
      </c>
      <c r="J34" s="520" t="s">
        <v>248</v>
      </c>
      <c r="K34" s="82">
        <f>O30</f>
        <v>2</v>
      </c>
      <c r="L34" s="81">
        <f>Q15</f>
        <v>1</v>
      </c>
      <c r="M34" s="520" t="s">
        <v>248</v>
      </c>
      <c r="N34" s="82">
        <f>O15</f>
        <v>2</v>
      </c>
      <c r="O34" s="1009"/>
      <c r="P34" s="1010"/>
      <c r="Q34" s="1011"/>
      <c r="R34" s="86">
        <f>O18</f>
        <v>2</v>
      </c>
      <c r="S34" s="520" t="s">
        <v>248</v>
      </c>
      <c r="T34" s="86">
        <f>Q18</f>
        <v>3</v>
      </c>
      <c r="U34" s="973"/>
      <c r="V34" s="974"/>
      <c r="W34" s="975"/>
      <c r="X34" s="979"/>
      <c r="Y34" s="980"/>
      <c r="Z34" s="979"/>
      <c r="AA34" s="980"/>
      <c r="AB34" s="1016"/>
      <c r="AC34" s="1017"/>
      <c r="AD34" s="973"/>
      <c r="AE34" s="974"/>
      <c r="AF34" s="975"/>
    </row>
    <row r="35" spans="1:32" ht="24" customHeight="1">
      <c r="A35" s="942" t="str">
        <f>Q10</f>
        <v>SPAM</v>
      </c>
      <c r="B35" s="943"/>
      <c r="C35" s="943"/>
      <c r="D35" s="943"/>
      <c r="E35" s="944"/>
      <c r="F35" s="939" t="s">
        <v>374</v>
      </c>
      <c r="G35" s="940"/>
      <c r="H35" s="941"/>
      <c r="I35" s="939" t="s">
        <v>374</v>
      </c>
      <c r="J35" s="940"/>
      <c r="K35" s="941"/>
      <c r="L35" s="939" t="s">
        <v>374</v>
      </c>
      <c r="M35" s="940"/>
      <c r="N35" s="941"/>
      <c r="O35" s="939" t="s">
        <v>374</v>
      </c>
      <c r="P35" s="940"/>
      <c r="Q35" s="941"/>
      <c r="R35" s="1006"/>
      <c r="S35" s="1007"/>
      <c r="T35" s="1008"/>
      <c r="U35" s="942">
        <f>COUNTIF(F35:Q35,"○")*3+COUNTIF(F35:Q35,"△")</f>
        <v>12</v>
      </c>
      <c r="V35" s="971"/>
      <c r="W35" s="972"/>
      <c r="X35" s="977">
        <f>F36+I36+L36+O36</f>
        <v>9</v>
      </c>
      <c r="Y35" s="978"/>
      <c r="Z35" s="977">
        <f>H36+K36+N36+Q36</f>
        <v>4</v>
      </c>
      <c r="AA35" s="978"/>
      <c r="AB35" s="1014">
        <f>X35-Z35</f>
        <v>5</v>
      </c>
      <c r="AC35" s="1015"/>
      <c r="AD35" s="976">
        <f>RANK(U35,U27:W36,0)</f>
        <v>1</v>
      </c>
      <c r="AE35" s="971"/>
      <c r="AF35" s="972"/>
    </row>
    <row r="36" spans="1:32" ht="24" customHeight="1">
      <c r="A36" s="945"/>
      <c r="B36" s="946"/>
      <c r="C36" s="946"/>
      <c r="D36" s="946"/>
      <c r="E36" s="947"/>
      <c r="F36" s="81">
        <f>T28</f>
        <v>3</v>
      </c>
      <c r="G36" s="520" t="s">
        <v>248</v>
      </c>
      <c r="H36" s="82">
        <f>R28</f>
        <v>1</v>
      </c>
      <c r="I36" s="81">
        <f>T30</f>
        <v>2</v>
      </c>
      <c r="J36" s="520" t="s">
        <v>248</v>
      </c>
      <c r="K36" s="82">
        <f>R30</f>
        <v>1</v>
      </c>
      <c r="L36" s="81">
        <f>T32</f>
        <v>1</v>
      </c>
      <c r="M36" s="520" t="s">
        <v>248</v>
      </c>
      <c r="N36" s="82">
        <f>R32</f>
        <v>0</v>
      </c>
      <c r="O36" s="81">
        <f>T34</f>
        <v>3</v>
      </c>
      <c r="P36" s="520" t="s">
        <v>248</v>
      </c>
      <c r="Q36" s="82">
        <f>R34</f>
        <v>2</v>
      </c>
      <c r="R36" s="1009"/>
      <c r="S36" s="1010"/>
      <c r="T36" s="1011"/>
      <c r="U36" s="973"/>
      <c r="V36" s="974"/>
      <c r="W36" s="975"/>
      <c r="X36" s="979"/>
      <c r="Y36" s="980"/>
      <c r="Z36" s="979"/>
      <c r="AA36" s="980"/>
      <c r="AB36" s="1016"/>
      <c r="AC36" s="1017"/>
      <c r="AD36" s="973"/>
      <c r="AE36" s="974"/>
      <c r="AF36" s="975"/>
    </row>
    <row r="37" spans="1:32" ht="24" customHeight="1">
      <c r="A37" s="84"/>
      <c r="B37" s="84"/>
      <c r="C37" s="84"/>
      <c r="D37" s="84"/>
      <c r="E37" s="84"/>
      <c r="F37" s="524"/>
      <c r="G37" s="84"/>
      <c r="H37" s="524"/>
      <c r="I37" s="524"/>
      <c r="J37" s="84"/>
      <c r="K37" s="524"/>
      <c r="L37" s="524"/>
      <c r="M37" s="84"/>
      <c r="N37" s="524"/>
      <c r="O37" s="524"/>
      <c r="P37" s="84"/>
      <c r="Q37" s="524"/>
      <c r="R37" s="84"/>
      <c r="S37" s="84"/>
      <c r="T37" s="84"/>
      <c r="U37" s="323"/>
      <c r="V37" s="323"/>
      <c r="W37" s="323"/>
      <c r="X37" s="524"/>
      <c r="Y37" s="524"/>
      <c r="Z37" s="524"/>
      <c r="AA37" s="524"/>
      <c r="AB37" s="525"/>
      <c r="AC37" s="525"/>
      <c r="AD37" s="323"/>
      <c r="AE37" s="323"/>
      <c r="AF37" s="323"/>
    </row>
    <row r="38" spans="1:32" ht="10.5" customHeight="1">
      <c r="A38" s="84"/>
      <c r="B38" s="84"/>
      <c r="C38" s="84"/>
      <c r="D38" s="84"/>
      <c r="E38" s="84"/>
      <c r="F38" s="524"/>
      <c r="G38" s="84"/>
      <c r="H38" s="524"/>
      <c r="I38" s="524"/>
      <c r="J38" s="84"/>
      <c r="K38" s="524"/>
      <c r="L38" s="524"/>
      <c r="M38" s="84"/>
      <c r="N38" s="524"/>
      <c r="O38" s="84"/>
      <c r="P38" s="84"/>
      <c r="Q38" s="84"/>
      <c r="R38" s="84"/>
      <c r="S38" s="84"/>
      <c r="T38" s="84"/>
      <c r="U38" s="84"/>
      <c r="V38" s="84"/>
      <c r="W38" s="84"/>
      <c r="X38" s="84"/>
      <c r="Y38" s="84"/>
      <c r="AB38" s="525"/>
      <c r="AC38" s="525"/>
      <c r="AD38" s="526"/>
      <c r="AE38" s="526"/>
      <c r="AF38" s="526"/>
    </row>
    <row r="39" spans="1:32" ht="21.75" customHeight="1" thickBot="1">
      <c r="A39" s="521"/>
      <c r="B39" s="521"/>
      <c r="C39" s="966" t="s">
        <v>365</v>
      </c>
      <c r="D39" s="966"/>
      <c r="E39" s="966"/>
      <c r="F39" s="966"/>
      <c r="G39" s="966"/>
      <c r="H39" s="966"/>
      <c r="I39" s="966"/>
      <c r="J39" s="966"/>
      <c r="K39" s="966"/>
      <c r="L39" s="966"/>
      <c r="M39" s="966"/>
      <c r="N39" s="18"/>
      <c r="O39" s="521"/>
      <c r="P39" s="521"/>
      <c r="Q39" s="521"/>
      <c r="R39" s="521"/>
      <c r="S39" s="521"/>
      <c r="T39" s="521"/>
      <c r="U39" s="521"/>
      <c r="V39" s="521"/>
      <c r="W39" s="521"/>
      <c r="X39" s="521"/>
      <c r="Y39" s="521"/>
      <c r="Z39" s="521"/>
      <c r="AA39" s="17"/>
      <c r="AB39" s="17"/>
      <c r="AC39" s="17"/>
      <c r="AD39" s="521"/>
      <c r="AE39" s="521"/>
      <c r="AF39" s="521"/>
    </row>
    <row r="40" spans="1:32" ht="18" customHeight="1">
      <c r="A40" s="531"/>
      <c r="B40" s="531"/>
      <c r="C40" s="957" t="s">
        <v>377</v>
      </c>
      <c r="D40" s="958"/>
      <c r="E40" s="958"/>
      <c r="F40" s="958"/>
      <c r="G40" s="958"/>
      <c r="H40" s="958"/>
      <c r="I40" s="958"/>
      <c r="J40" s="958"/>
      <c r="K40" s="958"/>
      <c r="L40" s="958"/>
      <c r="M40" s="959"/>
      <c r="N40" s="5"/>
      <c r="O40" s="5"/>
    </row>
    <row r="41" spans="1:32" ht="18" customHeight="1">
      <c r="A41" s="531"/>
      <c r="B41" s="19"/>
      <c r="C41" s="960"/>
      <c r="D41" s="961"/>
      <c r="E41" s="961"/>
      <c r="F41" s="961"/>
      <c r="G41" s="961"/>
      <c r="H41" s="961"/>
      <c r="I41" s="961"/>
      <c r="J41" s="961"/>
      <c r="K41" s="961"/>
      <c r="L41" s="961"/>
      <c r="M41" s="962"/>
      <c r="N41" s="5"/>
      <c r="O41" s="5"/>
      <c r="P41" s="5"/>
      <c r="Q41" s="5"/>
      <c r="R41" s="5"/>
      <c r="S41" s="5"/>
    </row>
    <row r="42" spans="1:32" ht="18" customHeight="1" thickBot="1">
      <c r="A42" s="19"/>
      <c r="B42" s="19"/>
      <c r="C42" s="963"/>
      <c r="D42" s="964"/>
      <c r="E42" s="964"/>
      <c r="F42" s="964"/>
      <c r="G42" s="964"/>
      <c r="H42" s="964"/>
      <c r="I42" s="964"/>
      <c r="J42" s="964"/>
      <c r="K42" s="964"/>
      <c r="L42" s="964"/>
      <c r="M42" s="965"/>
      <c r="N42" s="5"/>
      <c r="O42" s="5"/>
      <c r="P42" s="5"/>
    </row>
    <row r="43" spans="1:32" ht="18" customHeight="1">
      <c r="A43" s="19"/>
      <c r="B43" s="531"/>
      <c r="C43" s="531"/>
      <c r="D43" s="531"/>
      <c r="E43" s="531"/>
      <c r="F43" s="4"/>
      <c r="G43" s="4"/>
      <c r="H43" s="4"/>
      <c r="P43" s="5"/>
    </row>
    <row r="44" spans="1:32" ht="18" customHeight="1" thickBot="1">
      <c r="A44" s="531"/>
      <c r="B44" s="531"/>
      <c r="C44" s="967" t="s">
        <v>366</v>
      </c>
      <c r="D44" s="967"/>
      <c r="E44" s="967"/>
      <c r="F44" s="967"/>
      <c r="G44" s="967"/>
      <c r="H44" s="967"/>
      <c r="I44" s="967"/>
      <c r="J44" s="967"/>
      <c r="K44" s="967"/>
      <c r="L44" s="967"/>
      <c r="M44" s="967"/>
    </row>
    <row r="45" spans="1:32" ht="18" customHeight="1">
      <c r="A45" s="531"/>
      <c r="B45" s="93"/>
      <c r="C45" s="948" t="s">
        <v>375</v>
      </c>
      <c r="D45" s="949"/>
      <c r="E45" s="949"/>
      <c r="F45" s="949"/>
      <c r="G45" s="949"/>
      <c r="H45" s="949"/>
      <c r="I45" s="949"/>
      <c r="J45" s="949"/>
      <c r="K45" s="949"/>
      <c r="L45" s="949"/>
      <c r="M45" s="950"/>
    </row>
    <row r="46" spans="1:32" ht="18" customHeight="1">
      <c r="A46" s="93"/>
      <c r="B46" s="93"/>
      <c r="C46" s="951"/>
      <c r="D46" s="952"/>
      <c r="E46" s="952"/>
      <c r="F46" s="952"/>
      <c r="G46" s="952"/>
      <c r="H46" s="952"/>
      <c r="I46" s="952"/>
      <c r="J46" s="952"/>
      <c r="K46" s="952"/>
      <c r="L46" s="952"/>
      <c r="M46" s="953"/>
    </row>
    <row r="47" spans="1:32" ht="18" customHeight="1" thickBot="1">
      <c r="A47" s="93"/>
      <c r="B47" s="531"/>
      <c r="C47" s="954"/>
      <c r="D47" s="955"/>
      <c r="E47" s="955"/>
      <c r="F47" s="955"/>
      <c r="G47" s="955"/>
      <c r="H47" s="955"/>
      <c r="I47" s="955"/>
      <c r="J47" s="955"/>
      <c r="K47" s="955"/>
      <c r="L47" s="955"/>
      <c r="M47" s="956"/>
    </row>
    <row r="48" spans="1:32" ht="18" customHeight="1">
      <c r="A48" s="531"/>
      <c r="B48" s="531"/>
      <c r="C48" s="531"/>
      <c r="D48" s="531"/>
      <c r="E48" s="531"/>
      <c r="F48" s="4"/>
      <c r="G48" s="4"/>
      <c r="H48" s="231"/>
    </row>
    <row r="49" spans="1:21" ht="18" customHeight="1" thickBot="1">
      <c r="A49" s="531"/>
      <c r="B49" s="19"/>
      <c r="C49" s="967" t="s">
        <v>367</v>
      </c>
      <c r="D49" s="967"/>
      <c r="E49" s="967"/>
      <c r="F49" s="967"/>
      <c r="G49" s="967"/>
      <c r="H49" s="967"/>
      <c r="I49" s="967"/>
      <c r="J49" s="967"/>
      <c r="K49" s="967"/>
      <c r="L49" s="967"/>
      <c r="M49" s="967"/>
    </row>
    <row r="50" spans="1:21" ht="18" customHeight="1">
      <c r="A50" s="19"/>
      <c r="B50" s="19"/>
      <c r="C50" s="948" t="s">
        <v>376</v>
      </c>
      <c r="D50" s="949"/>
      <c r="E50" s="949"/>
      <c r="F50" s="949"/>
      <c r="G50" s="949"/>
      <c r="H50" s="949"/>
      <c r="I50" s="949"/>
      <c r="J50" s="949"/>
      <c r="K50" s="949"/>
      <c r="L50" s="949"/>
      <c r="M50" s="950"/>
    </row>
    <row r="51" spans="1:21" ht="18" customHeight="1">
      <c r="A51" s="19"/>
      <c r="B51" s="532"/>
      <c r="C51" s="951"/>
      <c r="D51" s="952"/>
      <c r="E51" s="952"/>
      <c r="F51" s="952"/>
      <c r="G51" s="952"/>
      <c r="H51" s="952"/>
      <c r="I51" s="952"/>
      <c r="J51" s="952"/>
      <c r="K51" s="952"/>
      <c r="L51" s="952"/>
      <c r="M51" s="953"/>
    </row>
    <row r="52" spans="1:21" ht="18" customHeight="1" thickBot="1">
      <c r="A52" s="532"/>
      <c r="B52" s="532"/>
      <c r="C52" s="954"/>
      <c r="D52" s="955"/>
      <c r="E52" s="955"/>
      <c r="F52" s="955"/>
      <c r="G52" s="955"/>
      <c r="H52" s="955"/>
      <c r="I52" s="955"/>
      <c r="J52" s="955"/>
      <c r="K52" s="955"/>
      <c r="L52" s="955"/>
      <c r="M52" s="956"/>
      <c r="N52" s="92"/>
      <c r="O52" s="92"/>
    </row>
    <row r="53" spans="1:21" ht="18" customHeight="1">
      <c r="A53" s="532"/>
      <c r="C53" s="5"/>
      <c r="D53" s="5"/>
      <c r="E53" s="5"/>
      <c r="F53" s="5"/>
      <c r="G53" s="5"/>
      <c r="H53" s="5"/>
      <c r="I53" s="5"/>
      <c r="J53" s="5"/>
      <c r="K53" s="5"/>
      <c r="L53" s="5"/>
      <c r="M53" s="5"/>
      <c r="N53" s="5"/>
      <c r="O53" s="4"/>
      <c r="P53" s="92"/>
      <c r="Q53" s="92"/>
      <c r="R53" s="92"/>
      <c r="S53" s="92"/>
      <c r="T53" s="92"/>
    </row>
    <row r="54" spans="1:21" ht="20.100000000000001" customHeight="1">
      <c r="C54" s="5"/>
      <c r="D54" s="5"/>
      <c r="E54" s="5"/>
      <c r="F54" s="5"/>
      <c r="G54" s="5"/>
      <c r="H54" s="5"/>
      <c r="I54" s="5"/>
      <c r="J54" s="5"/>
      <c r="K54" s="5"/>
      <c r="L54" s="5"/>
      <c r="M54" s="5"/>
      <c r="N54" s="5"/>
      <c r="O54" s="5"/>
      <c r="P54" s="4"/>
      <c r="Q54" s="5"/>
      <c r="R54" s="5"/>
      <c r="S54" s="5"/>
      <c r="T54" s="5"/>
      <c r="U54" s="5"/>
    </row>
    <row r="55" spans="1:21" ht="20.100000000000001" customHeight="1">
      <c r="P55" s="5"/>
      <c r="Q55" s="5"/>
      <c r="R55" s="5"/>
      <c r="S55" s="5"/>
    </row>
  </sheetData>
  <mergeCells count="139">
    <mergeCell ref="A27:E28"/>
    <mergeCell ref="F27:H28"/>
    <mergeCell ref="I27:K27"/>
    <mergeCell ref="L27:N27"/>
    <mergeCell ref="Z33:AA34"/>
    <mergeCell ref="Z31:AA32"/>
    <mergeCell ref="Z29:AA30"/>
    <mergeCell ref="Z27:AA28"/>
    <mergeCell ref="AB35:AC36"/>
    <mergeCell ref="AB33:AC34"/>
    <mergeCell ref="AB31:AC32"/>
    <mergeCell ref="AB29:AC30"/>
    <mergeCell ref="AB27:AC28"/>
    <mergeCell ref="O33:Q34"/>
    <mergeCell ref="U33:W34"/>
    <mergeCell ref="A31:E32"/>
    <mergeCell ref="F31:H31"/>
    <mergeCell ref="I31:K31"/>
    <mergeCell ref="L31:N32"/>
    <mergeCell ref="O31:Q31"/>
    <mergeCell ref="U31:W32"/>
    <mergeCell ref="A29:E30"/>
    <mergeCell ref="F29:H29"/>
    <mergeCell ref="I29:K30"/>
    <mergeCell ref="X26:Y26"/>
    <mergeCell ref="X35:Y36"/>
    <mergeCell ref="X33:Y34"/>
    <mergeCell ref="X31:Y32"/>
    <mergeCell ref="X29:Y30"/>
    <mergeCell ref="X27:Y28"/>
    <mergeCell ref="R18:V18"/>
    <mergeCell ref="R17:V17"/>
    <mergeCell ref="J18:N18"/>
    <mergeCell ref="J17:N17"/>
    <mergeCell ref="W18:AA18"/>
    <mergeCell ref="W17:AA17"/>
    <mergeCell ref="R29:T29"/>
    <mergeCell ref="R31:T31"/>
    <mergeCell ref="R35:T36"/>
    <mergeCell ref="O35:Q35"/>
    <mergeCell ref="R33:T33"/>
    <mergeCell ref="U26:W26"/>
    <mergeCell ref="U27:W28"/>
    <mergeCell ref="R26:T26"/>
    <mergeCell ref="R27:T27"/>
    <mergeCell ref="R22:V22"/>
    <mergeCell ref="W22:AA22"/>
    <mergeCell ref="R23:V23"/>
    <mergeCell ref="D17:F17"/>
    <mergeCell ref="D23:F23"/>
    <mergeCell ref="G18:I18"/>
    <mergeCell ref="G17:I17"/>
    <mergeCell ref="G22:I22"/>
    <mergeCell ref="J22:N22"/>
    <mergeCell ref="G23:I23"/>
    <mergeCell ref="J23:N23"/>
    <mergeCell ref="A14:C18"/>
    <mergeCell ref="A19:C23"/>
    <mergeCell ref="D20:F20"/>
    <mergeCell ref="G20:I20"/>
    <mergeCell ref="J20:N20"/>
    <mergeCell ref="D19:F19"/>
    <mergeCell ref="G19:I19"/>
    <mergeCell ref="J19:N19"/>
    <mergeCell ref="D18:F18"/>
    <mergeCell ref="D16:F16"/>
    <mergeCell ref="G16:I16"/>
    <mergeCell ref="J16:N16"/>
    <mergeCell ref="AD26:AF26"/>
    <mergeCell ref="W23:AA23"/>
    <mergeCell ref="AB26:AC26"/>
    <mergeCell ref="Z26:AA26"/>
    <mergeCell ref="U35:W36"/>
    <mergeCell ref="AD35:AF36"/>
    <mergeCell ref="Z35:AA36"/>
    <mergeCell ref="Q10:Y10"/>
    <mergeCell ref="Q9:Y9"/>
    <mergeCell ref="AD33:AF34"/>
    <mergeCell ref="AD31:AF32"/>
    <mergeCell ref="AD29:AF30"/>
    <mergeCell ref="AD27:AF28"/>
    <mergeCell ref="O29:Q29"/>
    <mergeCell ref="U29:W30"/>
    <mergeCell ref="O27:Q27"/>
    <mergeCell ref="O26:Q26"/>
    <mergeCell ref="W21:AA21"/>
    <mergeCell ref="W19:AA19"/>
    <mergeCell ref="R20:V20"/>
    <mergeCell ref="W20:AA20"/>
    <mergeCell ref="R19:V19"/>
    <mergeCell ref="R21:V21"/>
    <mergeCell ref="W16:AA16"/>
    <mergeCell ref="L29:N29"/>
    <mergeCell ref="A35:E36"/>
    <mergeCell ref="F35:H35"/>
    <mergeCell ref="I35:K35"/>
    <mergeCell ref="L35:N35"/>
    <mergeCell ref="C45:M47"/>
    <mergeCell ref="C50:M52"/>
    <mergeCell ref="C40:M42"/>
    <mergeCell ref="A33:E34"/>
    <mergeCell ref="F33:H33"/>
    <mergeCell ref="I33:K33"/>
    <mergeCell ref="L33:N33"/>
    <mergeCell ref="C39:M39"/>
    <mergeCell ref="C44:M44"/>
    <mergeCell ref="C49:M49"/>
    <mergeCell ref="D25:F25"/>
    <mergeCell ref="G25:I25"/>
    <mergeCell ref="J25:L25"/>
    <mergeCell ref="A26:E26"/>
    <mergeCell ref="F26:H26"/>
    <mergeCell ref="I26:K26"/>
    <mergeCell ref="L26:N26"/>
    <mergeCell ref="D21:F21"/>
    <mergeCell ref="D22:F22"/>
    <mergeCell ref="G21:I21"/>
    <mergeCell ref="J21:N21"/>
    <mergeCell ref="R16:V16"/>
    <mergeCell ref="A13:C13"/>
    <mergeCell ref="D13:F13"/>
    <mergeCell ref="G13:I13"/>
    <mergeCell ref="J13:V13"/>
    <mergeCell ref="W13:AA13"/>
    <mergeCell ref="A1:AF1"/>
    <mergeCell ref="A2:AF2"/>
    <mergeCell ref="W14:AA14"/>
    <mergeCell ref="D15:F15"/>
    <mergeCell ref="G15:I15"/>
    <mergeCell ref="J15:N15"/>
    <mergeCell ref="R15:V15"/>
    <mergeCell ref="W15:AA15"/>
    <mergeCell ref="D14:F14"/>
    <mergeCell ref="G14:I14"/>
    <mergeCell ref="J14:N14"/>
    <mergeCell ref="R14:V14"/>
    <mergeCell ref="Q8:Y8"/>
    <mergeCell ref="Q7:Y7"/>
    <mergeCell ref="Q6:Y6"/>
  </mergeCells>
  <phoneticPr fontId="2"/>
  <printOptions horizontalCentered="1" verticalCentered="1"/>
  <pageMargins left="0" right="0" top="0.19685039370078741" bottom="0.19685039370078741" header="0" footer="0"/>
  <pageSetup paperSize="9" scale="81" orientation="portrait" r:id="rId1"/>
  <headerFooter alignWithMargins="0"/>
  <rowBreaks count="1" manualBreakCount="1">
    <brk id="52" max="31" man="1"/>
  </rowBreaks>
  <ignoredErrors>
    <ignoredError sqref="J21 R21" formula="1"/>
  </ignoredErrors>
  <drawing r:id="rId2"/>
</worksheet>
</file>

<file path=xl/worksheets/sheet9.xml><?xml version="1.0" encoding="utf-8"?>
<worksheet xmlns="http://schemas.openxmlformats.org/spreadsheetml/2006/main" xmlns:r="http://schemas.openxmlformats.org/officeDocument/2006/relationships">
  <dimension ref="A1:AJ54"/>
  <sheetViews>
    <sheetView zoomScaleNormal="100" zoomScaleSheetLayoutView="100" workbookViewId="0">
      <selection activeCell="AI9" sqref="AI9"/>
    </sheetView>
  </sheetViews>
  <sheetFormatPr defaultRowHeight="13.5"/>
  <cols>
    <col min="1" max="43" width="3.625" style="11" customWidth="1"/>
    <col min="44" max="16384" width="9" style="11"/>
  </cols>
  <sheetData>
    <row r="1" spans="1:36" s="28" customFormat="1" ht="51" customHeight="1">
      <c r="A1" s="911" t="str">
        <f>実施要項!A1</f>
        <v>Plus One Cup</v>
      </c>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27"/>
      <c r="AH1" s="27"/>
      <c r="AI1" s="27"/>
    </row>
    <row r="2" spans="1:36" s="28" customFormat="1" ht="18.75" customHeight="1">
      <c r="A2" s="713" t="s">
        <v>364</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27"/>
      <c r="AH2" s="27"/>
      <c r="AI2" s="27"/>
    </row>
    <row r="3" spans="1:36" s="35" customFormat="1" ht="13.5" customHeight="1">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row>
    <row r="4" spans="1:36" ht="21.75" customHeight="1">
      <c r="A4" s="31" t="s">
        <v>9</v>
      </c>
      <c r="Q4" s="31" t="s">
        <v>10</v>
      </c>
    </row>
    <row r="5" spans="1:36" ht="9" customHeight="1">
      <c r="A5" s="31"/>
      <c r="P5" s="31"/>
    </row>
    <row r="6" spans="1:36" ht="21.75" customHeight="1">
      <c r="A6" s="20" t="s">
        <v>80</v>
      </c>
      <c r="B6" s="32"/>
      <c r="C6" s="32"/>
      <c r="D6" s="32"/>
      <c r="E6" s="32"/>
      <c r="F6" s="32"/>
      <c r="G6" s="32"/>
      <c r="H6" s="32"/>
      <c r="I6" s="32"/>
      <c r="J6" s="32"/>
      <c r="K6" s="32"/>
      <c r="L6" s="20"/>
      <c r="M6" s="32"/>
      <c r="Q6" s="929" t="s">
        <v>371</v>
      </c>
      <c r="R6" s="929"/>
      <c r="S6" s="929"/>
      <c r="T6" s="929"/>
      <c r="U6" s="929"/>
      <c r="V6" s="929"/>
      <c r="W6" s="929"/>
      <c r="X6" s="929"/>
      <c r="Y6" s="929"/>
    </row>
    <row r="7" spans="1:36" ht="21.75" customHeight="1">
      <c r="A7" s="20" t="s">
        <v>81</v>
      </c>
      <c r="B7" s="32"/>
      <c r="C7" s="32"/>
      <c r="D7" s="32"/>
      <c r="E7" s="32"/>
      <c r="F7" s="32"/>
      <c r="G7" s="32"/>
      <c r="H7" s="32"/>
      <c r="I7" s="32"/>
      <c r="J7" s="32"/>
      <c r="K7" s="32"/>
      <c r="Q7" s="928" t="s">
        <v>355</v>
      </c>
      <c r="R7" s="928"/>
      <c r="S7" s="928"/>
      <c r="T7" s="928"/>
      <c r="U7" s="928"/>
      <c r="V7" s="928"/>
      <c r="W7" s="928"/>
      <c r="X7" s="928"/>
      <c r="Y7" s="928"/>
    </row>
    <row r="8" spans="1:36" ht="21.75" customHeight="1">
      <c r="A8" s="20" t="s">
        <v>82</v>
      </c>
      <c r="B8" s="32"/>
      <c r="C8" s="32"/>
      <c r="D8" s="32"/>
      <c r="E8" s="32"/>
      <c r="F8" s="32"/>
      <c r="G8" s="32"/>
      <c r="H8" s="32"/>
      <c r="I8" s="32"/>
      <c r="J8" s="32"/>
      <c r="K8" s="32"/>
      <c r="Q8" s="928" t="s">
        <v>369</v>
      </c>
      <c r="R8" s="928"/>
      <c r="S8" s="928"/>
      <c r="T8" s="928"/>
      <c r="U8" s="928"/>
      <c r="V8" s="928"/>
      <c r="W8" s="928"/>
      <c r="X8" s="928"/>
      <c r="Y8" s="928"/>
    </row>
    <row r="9" spans="1:36" ht="21.75" customHeight="1">
      <c r="A9" s="20" t="s">
        <v>99</v>
      </c>
      <c r="B9" s="32"/>
      <c r="C9" s="32"/>
      <c r="D9" s="32"/>
      <c r="E9" s="32"/>
      <c r="F9" s="32"/>
      <c r="G9" s="32"/>
      <c r="H9" s="32"/>
      <c r="I9" s="32"/>
      <c r="J9" s="32"/>
      <c r="K9" s="32"/>
      <c r="Q9" s="928" t="s">
        <v>337</v>
      </c>
      <c r="R9" s="928"/>
      <c r="S9" s="928"/>
      <c r="T9" s="928"/>
      <c r="U9" s="928"/>
      <c r="V9" s="928"/>
      <c r="W9" s="928"/>
      <c r="X9" s="928"/>
      <c r="Y9" s="928"/>
    </row>
    <row r="10" spans="1:36" ht="22.5" customHeight="1">
      <c r="A10" s="12"/>
      <c r="B10" s="12"/>
      <c r="C10" s="12"/>
      <c r="D10" s="12"/>
      <c r="E10" s="12"/>
      <c r="F10" s="12"/>
      <c r="G10" s="12"/>
      <c r="H10" s="12"/>
      <c r="I10" s="12"/>
      <c r="J10" s="12"/>
      <c r="K10" s="12"/>
      <c r="Q10" s="928" t="s">
        <v>354</v>
      </c>
      <c r="R10" s="928"/>
      <c r="S10" s="928"/>
      <c r="T10" s="928"/>
      <c r="U10" s="928"/>
      <c r="V10" s="928"/>
      <c r="W10" s="928"/>
      <c r="X10" s="928"/>
      <c r="Y10" s="928"/>
    </row>
    <row r="11" spans="1:36" ht="13.5" customHeight="1">
      <c r="L11" s="12"/>
      <c r="M11" s="12"/>
      <c r="N11" s="12"/>
      <c r="O11" s="12"/>
      <c r="Y11" s="12"/>
      <c r="Z11" s="12"/>
    </row>
    <row r="12" spans="1:36" ht="20.100000000000001" customHeight="1" thickBot="1">
      <c r="A12" s="31" t="s">
        <v>84</v>
      </c>
      <c r="C12" s="20"/>
      <c r="E12" s="20" t="s">
        <v>314</v>
      </c>
    </row>
    <row r="13" spans="1:36" ht="24.75" customHeight="1" thickBot="1">
      <c r="A13" s="906" t="s">
        <v>34</v>
      </c>
      <c r="B13" s="906"/>
      <c r="C13" s="906"/>
      <c r="D13" s="906"/>
      <c r="E13" s="906"/>
      <c r="F13" s="906"/>
      <c r="G13" s="907" t="s">
        <v>11</v>
      </c>
      <c r="H13" s="908"/>
      <c r="I13" s="909"/>
      <c r="J13" s="907" t="s">
        <v>12</v>
      </c>
      <c r="K13" s="908"/>
      <c r="L13" s="908"/>
      <c r="M13" s="908"/>
      <c r="N13" s="908"/>
      <c r="O13" s="908"/>
      <c r="P13" s="908"/>
      <c r="Q13" s="908"/>
      <c r="R13" s="908"/>
      <c r="S13" s="908"/>
      <c r="T13" s="908"/>
      <c r="U13" s="908"/>
      <c r="V13" s="909"/>
      <c r="W13" s="907" t="s">
        <v>13</v>
      </c>
      <c r="X13" s="908"/>
      <c r="Y13" s="908"/>
      <c r="Z13" s="908"/>
      <c r="AA13" s="910"/>
    </row>
    <row r="14" spans="1:36" ht="26.25" customHeight="1" thickTop="1">
      <c r="A14" s="988" t="s">
        <v>27</v>
      </c>
      <c r="B14" s="989"/>
      <c r="C14" s="990"/>
      <c r="D14" s="923" t="s">
        <v>14</v>
      </c>
      <c r="E14" s="923"/>
      <c r="F14" s="923"/>
      <c r="G14" s="924">
        <v>0.85416666666666663</v>
      </c>
      <c r="H14" s="925"/>
      <c r="I14" s="926"/>
      <c r="J14" s="912" t="str">
        <f>Q6</f>
        <v>香大クラブ</v>
      </c>
      <c r="K14" s="913"/>
      <c r="L14" s="913"/>
      <c r="M14" s="913"/>
      <c r="N14" s="913"/>
      <c r="O14" s="533"/>
      <c r="P14" s="534" t="s">
        <v>15</v>
      </c>
      <c r="Q14" s="535"/>
      <c r="R14" s="913" t="str">
        <f>Q7</f>
        <v>SHAMPOO＆RINSE</v>
      </c>
      <c r="S14" s="913"/>
      <c r="T14" s="913"/>
      <c r="U14" s="913"/>
      <c r="V14" s="927"/>
      <c r="W14" s="912" t="str">
        <f>Q10</f>
        <v>SPAM</v>
      </c>
      <c r="X14" s="913"/>
      <c r="Y14" s="913"/>
      <c r="Z14" s="913"/>
      <c r="AA14" s="914"/>
    </row>
    <row r="15" spans="1:36" ht="26.25" customHeight="1">
      <c r="A15" s="991"/>
      <c r="B15" s="992"/>
      <c r="C15" s="993"/>
      <c r="D15" s="915" t="s">
        <v>17</v>
      </c>
      <c r="E15" s="915"/>
      <c r="F15" s="915"/>
      <c r="G15" s="916">
        <v>0.87152777777777779</v>
      </c>
      <c r="H15" s="917"/>
      <c r="I15" s="918"/>
      <c r="J15" s="919" t="str">
        <f>Q6</f>
        <v>香大クラブ</v>
      </c>
      <c r="K15" s="920"/>
      <c r="L15" s="920"/>
      <c r="M15" s="920"/>
      <c r="N15" s="920"/>
      <c r="O15" s="487"/>
      <c r="P15" s="94" t="s">
        <v>15</v>
      </c>
      <c r="Q15" s="488"/>
      <c r="R15" s="920" t="str">
        <f>Q8</f>
        <v>Lucha Baile</v>
      </c>
      <c r="S15" s="920"/>
      <c r="T15" s="920"/>
      <c r="U15" s="920"/>
      <c r="V15" s="921"/>
      <c r="W15" s="919" t="str">
        <f>Q9</f>
        <v>ナチュラルフェイス</v>
      </c>
      <c r="X15" s="920"/>
      <c r="Y15" s="920"/>
      <c r="Z15" s="920"/>
      <c r="AA15" s="922"/>
    </row>
    <row r="16" spans="1:36" ht="26.25" customHeight="1">
      <c r="A16" s="991"/>
      <c r="B16" s="992"/>
      <c r="C16" s="993"/>
      <c r="D16" s="934" t="s">
        <v>18</v>
      </c>
      <c r="E16" s="934"/>
      <c r="F16" s="934"/>
      <c r="G16" s="935">
        <v>0.88888888888888895</v>
      </c>
      <c r="H16" s="936"/>
      <c r="I16" s="937"/>
      <c r="J16" s="938" t="str">
        <f>Q7</f>
        <v>SHAMPOO＆RINSE</v>
      </c>
      <c r="K16" s="904"/>
      <c r="L16" s="904"/>
      <c r="M16" s="904"/>
      <c r="N16" s="904"/>
      <c r="O16" s="536"/>
      <c r="P16" s="537" t="s">
        <v>15</v>
      </c>
      <c r="Q16" s="538"/>
      <c r="R16" s="904" t="str">
        <f>Q9</f>
        <v>ナチュラルフェイス</v>
      </c>
      <c r="S16" s="904"/>
      <c r="T16" s="904"/>
      <c r="U16" s="904"/>
      <c r="V16" s="905"/>
      <c r="W16" s="938" t="str">
        <f>Q8</f>
        <v>Lucha Baile</v>
      </c>
      <c r="X16" s="904"/>
      <c r="Y16" s="904"/>
      <c r="Z16" s="904"/>
      <c r="AA16" s="981"/>
      <c r="AF16" s="393"/>
      <c r="AG16" s="392"/>
      <c r="AH16" s="392"/>
      <c r="AI16" s="392"/>
      <c r="AJ16" s="392"/>
    </row>
    <row r="17" spans="1:36" ht="26.25" customHeight="1">
      <c r="A17" s="991"/>
      <c r="B17" s="992"/>
      <c r="C17" s="993"/>
      <c r="D17" s="915" t="s">
        <v>19</v>
      </c>
      <c r="E17" s="915"/>
      <c r="F17" s="915"/>
      <c r="G17" s="916">
        <v>0.90625</v>
      </c>
      <c r="H17" s="917"/>
      <c r="I17" s="918"/>
      <c r="J17" s="919" t="str">
        <f>Q8</f>
        <v>Lucha Baile</v>
      </c>
      <c r="K17" s="920"/>
      <c r="L17" s="920"/>
      <c r="M17" s="920"/>
      <c r="N17" s="921"/>
      <c r="O17" s="527"/>
      <c r="P17" s="94" t="s">
        <v>15</v>
      </c>
      <c r="Q17" s="528"/>
      <c r="R17" s="919" t="str">
        <f>Q10</f>
        <v>SPAM</v>
      </c>
      <c r="S17" s="920"/>
      <c r="T17" s="920"/>
      <c r="U17" s="920"/>
      <c r="V17" s="921"/>
      <c r="W17" s="919" t="str">
        <f>Q7</f>
        <v>SHAMPOO＆RINSE</v>
      </c>
      <c r="X17" s="920"/>
      <c r="Y17" s="920"/>
      <c r="Z17" s="920"/>
      <c r="AA17" s="922"/>
      <c r="AF17" s="393"/>
      <c r="AG17" s="392"/>
      <c r="AH17" s="392"/>
      <c r="AI17" s="392"/>
      <c r="AJ17" s="392"/>
    </row>
    <row r="18" spans="1:36" ht="26.25" customHeight="1" thickBot="1">
      <c r="A18" s="994"/>
      <c r="B18" s="995"/>
      <c r="C18" s="996"/>
      <c r="D18" s="984" t="s">
        <v>20</v>
      </c>
      <c r="E18" s="984"/>
      <c r="F18" s="984"/>
      <c r="G18" s="985">
        <v>0.92361111111111105</v>
      </c>
      <c r="H18" s="986"/>
      <c r="I18" s="987"/>
      <c r="J18" s="968" t="str">
        <f>Q9</f>
        <v>ナチュラルフェイス</v>
      </c>
      <c r="K18" s="969"/>
      <c r="L18" s="969"/>
      <c r="M18" s="969"/>
      <c r="N18" s="1005"/>
      <c r="O18" s="542"/>
      <c r="P18" s="543" t="s">
        <v>15</v>
      </c>
      <c r="Q18" s="544"/>
      <c r="R18" s="968" t="str">
        <f>Q10</f>
        <v>SPAM</v>
      </c>
      <c r="S18" s="969"/>
      <c r="T18" s="969"/>
      <c r="U18" s="969"/>
      <c r="V18" s="1005"/>
      <c r="W18" s="968" t="str">
        <f>Q6</f>
        <v>香大クラブ</v>
      </c>
      <c r="X18" s="969"/>
      <c r="Y18" s="969"/>
      <c r="Z18" s="969"/>
      <c r="AA18" s="970"/>
      <c r="AF18" s="393"/>
      <c r="AG18" s="392"/>
      <c r="AH18" s="392"/>
      <c r="AI18" s="392"/>
      <c r="AJ18" s="392"/>
    </row>
    <row r="19" spans="1:36" ht="26.25" customHeight="1">
      <c r="A19" s="997" t="s">
        <v>30</v>
      </c>
      <c r="B19" s="998"/>
      <c r="C19" s="999"/>
      <c r="D19" s="1000" t="s">
        <v>14</v>
      </c>
      <c r="E19" s="1000"/>
      <c r="F19" s="1000"/>
      <c r="G19" s="1001">
        <v>0.85416666666666663</v>
      </c>
      <c r="H19" s="1002"/>
      <c r="I19" s="1003"/>
      <c r="J19" s="1004" t="str">
        <f>Q8</f>
        <v>Lucha Baile</v>
      </c>
      <c r="K19" s="982"/>
      <c r="L19" s="982"/>
      <c r="M19" s="982"/>
      <c r="N19" s="982"/>
      <c r="O19" s="539"/>
      <c r="P19" s="540" t="s">
        <v>15</v>
      </c>
      <c r="Q19" s="541"/>
      <c r="R19" s="982" t="str">
        <f>Q9</f>
        <v>ナチュラルフェイス</v>
      </c>
      <c r="S19" s="982"/>
      <c r="T19" s="982"/>
      <c r="U19" s="982"/>
      <c r="V19" s="983"/>
      <c r="W19" s="912" t="str">
        <f>Q10</f>
        <v>SPAM</v>
      </c>
      <c r="X19" s="913"/>
      <c r="Y19" s="913"/>
      <c r="Z19" s="913"/>
      <c r="AA19" s="914"/>
      <c r="AF19" s="393"/>
      <c r="AG19" s="392"/>
      <c r="AH19" s="392"/>
      <c r="AI19" s="392"/>
      <c r="AJ19" s="392"/>
    </row>
    <row r="20" spans="1:36" ht="26.25" customHeight="1">
      <c r="A20" s="991"/>
      <c r="B20" s="992"/>
      <c r="C20" s="993"/>
      <c r="D20" s="915" t="s">
        <v>17</v>
      </c>
      <c r="E20" s="915"/>
      <c r="F20" s="915"/>
      <c r="G20" s="916">
        <v>0.87152777777777779</v>
      </c>
      <c r="H20" s="917"/>
      <c r="I20" s="918"/>
      <c r="J20" s="919" t="str">
        <f>Q7</f>
        <v>SHAMPOO＆RINSE</v>
      </c>
      <c r="K20" s="920"/>
      <c r="L20" s="920"/>
      <c r="M20" s="920"/>
      <c r="N20" s="920"/>
      <c r="O20" s="487"/>
      <c r="P20" s="94" t="s">
        <v>15</v>
      </c>
      <c r="Q20" s="488"/>
      <c r="R20" s="920" t="str">
        <f>Q10</f>
        <v>SPAM</v>
      </c>
      <c r="S20" s="920"/>
      <c r="T20" s="920"/>
      <c r="U20" s="920"/>
      <c r="V20" s="921"/>
      <c r="W20" s="919" t="str">
        <f>Q9</f>
        <v>ナチュラルフェイス</v>
      </c>
      <c r="X20" s="920"/>
      <c r="Y20" s="920"/>
      <c r="Z20" s="920"/>
      <c r="AA20" s="922"/>
      <c r="AF20" s="394"/>
      <c r="AG20" s="392"/>
      <c r="AH20" s="392"/>
      <c r="AI20" s="392"/>
      <c r="AJ20" s="392"/>
    </row>
    <row r="21" spans="1:36" ht="26.25" customHeight="1">
      <c r="A21" s="991"/>
      <c r="B21" s="992"/>
      <c r="C21" s="993"/>
      <c r="D21" s="934" t="s">
        <v>18</v>
      </c>
      <c r="E21" s="934"/>
      <c r="F21" s="934"/>
      <c r="G21" s="935">
        <v>0.88888888888888895</v>
      </c>
      <c r="H21" s="936"/>
      <c r="I21" s="937"/>
      <c r="J21" s="938" t="str">
        <f>Q6</f>
        <v>香大クラブ</v>
      </c>
      <c r="K21" s="904"/>
      <c r="L21" s="904"/>
      <c r="M21" s="904"/>
      <c r="N21" s="904"/>
      <c r="O21" s="536"/>
      <c r="P21" s="537" t="s">
        <v>15</v>
      </c>
      <c r="Q21" s="538"/>
      <c r="R21" s="904" t="str">
        <f>Q10</f>
        <v>SPAM</v>
      </c>
      <c r="S21" s="904"/>
      <c r="T21" s="904"/>
      <c r="U21" s="904"/>
      <c r="V21" s="905"/>
      <c r="W21" s="938" t="str">
        <f>Q8</f>
        <v>Lucha Baile</v>
      </c>
      <c r="X21" s="904"/>
      <c r="Y21" s="904"/>
      <c r="Z21" s="904"/>
      <c r="AA21" s="981"/>
      <c r="AF21" s="393"/>
      <c r="AG21" s="392"/>
      <c r="AH21" s="392"/>
      <c r="AI21" s="392"/>
      <c r="AJ21" s="392"/>
    </row>
    <row r="22" spans="1:36" ht="26.25" customHeight="1">
      <c r="A22" s="991"/>
      <c r="B22" s="992"/>
      <c r="C22" s="993"/>
      <c r="D22" s="915" t="s">
        <v>19</v>
      </c>
      <c r="E22" s="915"/>
      <c r="F22" s="915"/>
      <c r="G22" s="916">
        <v>0.90625</v>
      </c>
      <c r="H22" s="917"/>
      <c r="I22" s="918"/>
      <c r="J22" s="945" t="str">
        <f>Q6</f>
        <v>香大クラブ</v>
      </c>
      <c r="K22" s="946"/>
      <c r="L22" s="946"/>
      <c r="M22" s="946"/>
      <c r="N22" s="946"/>
      <c r="O22" s="527"/>
      <c r="P22" s="523" t="s">
        <v>15</v>
      </c>
      <c r="Q22" s="528"/>
      <c r="R22" s="946" t="str">
        <f>Q9</f>
        <v>ナチュラルフェイス</v>
      </c>
      <c r="S22" s="946"/>
      <c r="T22" s="946"/>
      <c r="U22" s="946"/>
      <c r="V22" s="947"/>
      <c r="W22" s="919" t="str">
        <f>Q7</f>
        <v>SHAMPOO＆RINSE</v>
      </c>
      <c r="X22" s="920"/>
      <c r="Y22" s="920"/>
      <c r="Z22" s="920"/>
      <c r="AA22" s="922"/>
      <c r="AF22" s="393"/>
      <c r="AG22" s="392"/>
      <c r="AH22" s="392"/>
      <c r="AI22" s="392"/>
      <c r="AJ22" s="392"/>
    </row>
    <row r="23" spans="1:36" ht="26.25" customHeight="1" thickBot="1">
      <c r="A23" s="994"/>
      <c r="B23" s="995"/>
      <c r="C23" s="996"/>
      <c r="D23" s="984" t="s">
        <v>20</v>
      </c>
      <c r="E23" s="984"/>
      <c r="F23" s="984"/>
      <c r="G23" s="985">
        <v>0.92361111111111105</v>
      </c>
      <c r="H23" s="986"/>
      <c r="I23" s="987"/>
      <c r="J23" s="968" t="str">
        <f>Q7</f>
        <v>SHAMPOO＆RINSE</v>
      </c>
      <c r="K23" s="969"/>
      <c r="L23" s="969"/>
      <c r="M23" s="969"/>
      <c r="N23" s="969"/>
      <c r="O23" s="545"/>
      <c r="P23" s="546" t="s">
        <v>15</v>
      </c>
      <c r="Q23" s="547"/>
      <c r="R23" s="969" t="str">
        <f>Q8</f>
        <v>Lucha Baile</v>
      </c>
      <c r="S23" s="969"/>
      <c r="T23" s="969"/>
      <c r="U23" s="969"/>
      <c r="V23" s="1005"/>
      <c r="W23" s="968" t="str">
        <f>Q6</f>
        <v>香大クラブ</v>
      </c>
      <c r="X23" s="969"/>
      <c r="Y23" s="969"/>
      <c r="Z23" s="969"/>
      <c r="AA23" s="970"/>
      <c r="AF23" s="393"/>
      <c r="AG23" s="392"/>
      <c r="AH23" s="392"/>
      <c r="AI23" s="392"/>
      <c r="AJ23" s="392"/>
    </row>
    <row r="24" spans="1:36" ht="14.25" customHeight="1">
      <c r="C24" s="521"/>
      <c r="D24" s="521"/>
      <c r="E24" s="521"/>
      <c r="F24" s="521"/>
      <c r="G24" s="521"/>
      <c r="H24" s="521"/>
      <c r="I24" s="521"/>
      <c r="J24" s="16"/>
      <c r="K24" s="16"/>
      <c r="L24" s="16"/>
      <c r="M24" s="17"/>
      <c r="N24" s="17"/>
      <c r="O24" s="17"/>
      <c r="P24" s="17"/>
      <c r="Q24" s="19"/>
      <c r="R24" s="16"/>
      <c r="S24" s="16"/>
      <c r="T24" s="16"/>
      <c r="U24" s="16"/>
      <c r="V24" s="18"/>
      <c r="W24" s="18"/>
      <c r="X24" s="18"/>
      <c r="Y24" s="17"/>
      <c r="Z24" s="17"/>
      <c r="AA24" s="17"/>
      <c r="AB24" s="521"/>
      <c r="AC24" s="521"/>
      <c r="AD24" s="521"/>
      <c r="AE24" s="519"/>
    </row>
    <row r="25" spans="1:36" ht="20.100000000000001" customHeight="1">
      <c r="A25" s="31" t="s">
        <v>42</v>
      </c>
      <c r="C25" s="519"/>
      <c r="D25" s="707"/>
      <c r="E25" s="707"/>
      <c r="F25" s="930"/>
      <c r="G25" s="930"/>
      <c r="H25" s="930"/>
      <c r="I25" s="930"/>
      <c r="J25" s="930"/>
      <c r="K25" s="930"/>
      <c r="L25" s="930"/>
      <c r="M25" s="519"/>
      <c r="N25" s="519"/>
      <c r="O25" s="519"/>
      <c r="P25" s="519"/>
      <c r="Q25" s="519"/>
      <c r="R25" s="519"/>
      <c r="S25" s="519"/>
      <c r="T25" s="519"/>
      <c r="U25" s="519"/>
      <c r="V25" s="519"/>
      <c r="W25" s="519"/>
      <c r="X25" s="519"/>
      <c r="Y25" s="519"/>
      <c r="Z25" s="519"/>
      <c r="AA25" s="519"/>
      <c r="AB25" s="519"/>
      <c r="AE25" s="519"/>
    </row>
    <row r="26" spans="1:36" ht="24" customHeight="1">
      <c r="A26" s="931"/>
      <c r="B26" s="932"/>
      <c r="C26" s="932"/>
      <c r="D26" s="932"/>
      <c r="E26" s="933"/>
      <c r="F26" s="931" t="str">
        <f>Q6</f>
        <v>香大クラブ</v>
      </c>
      <c r="G26" s="932"/>
      <c r="H26" s="933"/>
      <c r="I26" s="931" t="str">
        <f>Q7</f>
        <v>SHAMPOO＆RINSE</v>
      </c>
      <c r="J26" s="932"/>
      <c r="K26" s="933"/>
      <c r="L26" s="931" t="str">
        <f>Q8</f>
        <v>Lucha Baile</v>
      </c>
      <c r="M26" s="932"/>
      <c r="N26" s="933"/>
      <c r="O26" s="931" t="str">
        <f>Q9</f>
        <v>ナチュラルフェイス</v>
      </c>
      <c r="P26" s="932"/>
      <c r="Q26" s="932"/>
      <c r="R26" s="931" t="str">
        <f>Q10</f>
        <v>SPAM</v>
      </c>
      <c r="S26" s="932"/>
      <c r="T26" s="933"/>
      <c r="U26" s="931" t="s">
        <v>22</v>
      </c>
      <c r="V26" s="1012"/>
      <c r="W26" s="1013"/>
      <c r="X26" s="931" t="s">
        <v>23</v>
      </c>
      <c r="Y26" s="933"/>
      <c r="Z26" s="931" t="s">
        <v>24</v>
      </c>
      <c r="AA26" s="933"/>
      <c r="AB26" s="931" t="s">
        <v>25</v>
      </c>
      <c r="AC26" s="933"/>
      <c r="AD26" s="931" t="s">
        <v>26</v>
      </c>
      <c r="AE26" s="932"/>
      <c r="AF26" s="933"/>
    </row>
    <row r="27" spans="1:36" ht="24" customHeight="1">
      <c r="A27" s="919" t="str">
        <f>Q6</f>
        <v>香大クラブ</v>
      </c>
      <c r="B27" s="920"/>
      <c r="C27" s="920"/>
      <c r="D27" s="920"/>
      <c r="E27" s="921"/>
      <c r="F27" s="1006"/>
      <c r="G27" s="1007"/>
      <c r="H27" s="1008"/>
      <c r="I27" s="939"/>
      <c r="J27" s="940"/>
      <c r="K27" s="941"/>
      <c r="L27" s="939"/>
      <c r="M27" s="940"/>
      <c r="N27" s="941"/>
      <c r="O27" s="939"/>
      <c r="P27" s="940"/>
      <c r="Q27" s="940"/>
      <c r="R27" s="939"/>
      <c r="S27" s="940"/>
      <c r="T27" s="941"/>
      <c r="U27" s="942"/>
      <c r="V27" s="971"/>
      <c r="W27" s="972"/>
      <c r="X27" s="977"/>
      <c r="Y27" s="978"/>
      <c r="Z27" s="977"/>
      <c r="AA27" s="978"/>
      <c r="AB27" s="1014"/>
      <c r="AC27" s="1015"/>
      <c r="AD27" s="976"/>
      <c r="AE27" s="971"/>
      <c r="AF27" s="972"/>
    </row>
    <row r="28" spans="1:36" ht="24" customHeight="1">
      <c r="A28" s="919"/>
      <c r="B28" s="920"/>
      <c r="C28" s="920"/>
      <c r="D28" s="920"/>
      <c r="E28" s="921"/>
      <c r="F28" s="1009"/>
      <c r="G28" s="1010"/>
      <c r="H28" s="1011"/>
      <c r="I28" s="81"/>
      <c r="J28" s="520" t="s">
        <v>248</v>
      </c>
      <c r="K28" s="82"/>
      <c r="L28" s="81"/>
      <c r="M28" s="520" t="s">
        <v>248</v>
      </c>
      <c r="N28" s="82"/>
      <c r="O28" s="78"/>
      <c r="P28" s="520" t="s">
        <v>248</v>
      </c>
      <c r="Q28" s="529"/>
      <c r="R28" s="78"/>
      <c r="S28" s="522" t="s">
        <v>248</v>
      </c>
      <c r="T28" s="80"/>
      <c r="U28" s="973"/>
      <c r="V28" s="974"/>
      <c r="W28" s="975"/>
      <c r="X28" s="979"/>
      <c r="Y28" s="980"/>
      <c r="Z28" s="979"/>
      <c r="AA28" s="980"/>
      <c r="AB28" s="1016"/>
      <c r="AC28" s="1017"/>
      <c r="AD28" s="973"/>
      <c r="AE28" s="974"/>
      <c r="AF28" s="975"/>
    </row>
    <row r="29" spans="1:36" ht="24" customHeight="1">
      <c r="A29" s="919" t="str">
        <f>Q7</f>
        <v>SHAMPOO＆RINSE</v>
      </c>
      <c r="B29" s="920"/>
      <c r="C29" s="920"/>
      <c r="D29" s="920"/>
      <c r="E29" s="921"/>
      <c r="F29" s="939"/>
      <c r="G29" s="940"/>
      <c r="H29" s="941"/>
      <c r="I29" s="1006"/>
      <c r="J29" s="1007"/>
      <c r="K29" s="1008"/>
      <c r="L29" s="939"/>
      <c r="M29" s="940"/>
      <c r="N29" s="941"/>
      <c r="O29" s="939"/>
      <c r="P29" s="940"/>
      <c r="Q29" s="940"/>
      <c r="R29" s="939"/>
      <c r="S29" s="940"/>
      <c r="T29" s="941"/>
      <c r="U29" s="942"/>
      <c r="V29" s="971"/>
      <c r="W29" s="972"/>
      <c r="X29" s="977"/>
      <c r="Y29" s="978"/>
      <c r="Z29" s="977"/>
      <c r="AA29" s="978"/>
      <c r="AB29" s="1014"/>
      <c r="AC29" s="1015"/>
      <c r="AD29" s="976"/>
      <c r="AE29" s="971"/>
      <c r="AF29" s="972"/>
    </row>
    <row r="30" spans="1:36" ht="24" customHeight="1">
      <c r="A30" s="919"/>
      <c r="B30" s="920"/>
      <c r="C30" s="920"/>
      <c r="D30" s="920"/>
      <c r="E30" s="921"/>
      <c r="F30" s="78"/>
      <c r="G30" s="79" t="s">
        <v>248</v>
      </c>
      <c r="H30" s="80"/>
      <c r="I30" s="1009"/>
      <c r="J30" s="1010"/>
      <c r="K30" s="1011"/>
      <c r="L30" s="81"/>
      <c r="M30" s="520" t="s">
        <v>248</v>
      </c>
      <c r="N30" s="82"/>
      <c r="O30" s="78"/>
      <c r="P30" s="520" t="s">
        <v>248</v>
      </c>
      <c r="Q30" s="529"/>
      <c r="R30" s="78"/>
      <c r="S30" s="522" t="s">
        <v>248</v>
      </c>
      <c r="T30" s="80"/>
      <c r="U30" s="973"/>
      <c r="V30" s="974"/>
      <c r="W30" s="975"/>
      <c r="X30" s="979"/>
      <c r="Y30" s="980"/>
      <c r="Z30" s="979"/>
      <c r="AA30" s="980"/>
      <c r="AB30" s="1016"/>
      <c r="AC30" s="1017"/>
      <c r="AD30" s="973"/>
      <c r="AE30" s="974"/>
      <c r="AF30" s="975"/>
    </row>
    <row r="31" spans="1:36" ht="24" customHeight="1">
      <c r="A31" s="919" t="str">
        <f>Q8</f>
        <v>Lucha Baile</v>
      </c>
      <c r="B31" s="920"/>
      <c r="C31" s="920"/>
      <c r="D31" s="920"/>
      <c r="E31" s="921"/>
      <c r="F31" s="939"/>
      <c r="G31" s="940"/>
      <c r="H31" s="941"/>
      <c r="I31" s="939"/>
      <c r="J31" s="940"/>
      <c r="K31" s="941"/>
      <c r="L31" s="1006"/>
      <c r="M31" s="1007"/>
      <c r="N31" s="1008"/>
      <c r="O31" s="939"/>
      <c r="P31" s="940"/>
      <c r="Q31" s="940"/>
      <c r="R31" s="939"/>
      <c r="S31" s="940"/>
      <c r="T31" s="941"/>
      <c r="U31" s="942"/>
      <c r="V31" s="971"/>
      <c r="W31" s="972"/>
      <c r="X31" s="977"/>
      <c r="Y31" s="978"/>
      <c r="Z31" s="977"/>
      <c r="AA31" s="978"/>
      <c r="AB31" s="1014"/>
      <c r="AC31" s="1015"/>
      <c r="AD31" s="976"/>
      <c r="AE31" s="971"/>
      <c r="AF31" s="972"/>
    </row>
    <row r="32" spans="1:36" ht="24" customHeight="1">
      <c r="A32" s="919"/>
      <c r="B32" s="920"/>
      <c r="C32" s="920"/>
      <c r="D32" s="920"/>
      <c r="E32" s="921"/>
      <c r="F32" s="83"/>
      <c r="G32" s="520" t="s">
        <v>248</v>
      </c>
      <c r="H32" s="85"/>
      <c r="I32" s="83"/>
      <c r="J32" s="520" t="s">
        <v>248</v>
      </c>
      <c r="K32" s="85"/>
      <c r="L32" s="1009"/>
      <c r="M32" s="1010"/>
      <c r="N32" s="1011"/>
      <c r="O32" s="86"/>
      <c r="P32" s="520" t="s">
        <v>248</v>
      </c>
      <c r="Q32" s="523"/>
      <c r="R32" s="527"/>
      <c r="S32" s="522" t="s">
        <v>248</v>
      </c>
      <c r="T32" s="528"/>
      <c r="U32" s="973"/>
      <c r="V32" s="974"/>
      <c r="W32" s="975"/>
      <c r="X32" s="979"/>
      <c r="Y32" s="980"/>
      <c r="Z32" s="979"/>
      <c r="AA32" s="980"/>
      <c r="AB32" s="1016"/>
      <c r="AC32" s="1017"/>
      <c r="AD32" s="973"/>
      <c r="AE32" s="974"/>
      <c r="AF32" s="975"/>
    </row>
    <row r="33" spans="1:32" ht="24" customHeight="1">
      <c r="A33" s="919" t="str">
        <f>Q9</f>
        <v>ナチュラルフェイス</v>
      </c>
      <c r="B33" s="920"/>
      <c r="C33" s="920"/>
      <c r="D33" s="920"/>
      <c r="E33" s="921"/>
      <c r="F33" s="939"/>
      <c r="G33" s="940"/>
      <c r="H33" s="941"/>
      <c r="I33" s="939"/>
      <c r="J33" s="940"/>
      <c r="K33" s="941"/>
      <c r="L33" s="939"/>
      <c r="M33" s="940"/>
      <c r="N33" s="941"/>
      <c r="O33" s="1006"/>
      <c r="P33" s="1007"/>
      <c r="Q33" s="1008"/>
      <c r="R33" s="939"/>
      <c r="S33" s="940"/>
      <c r="T33" s="941"/>
      <c r="U33" s="942"/>
      <c r="V33" s="971"/>
      <c r="W33" s="972"/>
      <c r="X33" s="977"/>
      <c r="Y33" s="978"/>
      <c r="Z33" s="977"/>
      <c r="AA33" s="978"/>
      <c r="AB33" s="1014"/>
      <c r="AC33" s="1015"/>
      <c r="AD33" s="976"/>
      <c r="AE33" s="971"/>
      <c r="AF33" s="972"/>
    </row>
    <row r="34" spans="1:32" ht="24" customHeight="1">
      <c r="A34" s="919"/>
      <c r="B34" s="920"/>
      <c r="C34" s="920"/>
      <c r="D34" s="920"/>
      <c r="E34" s="921"/>
      <c r="F34" s="81"/>
      <c r="G34" s="520" t="s">
        <v>248</v>
      </c>
      <c r="H34" s="530"/>
      <c r="I34" s="81"/>
      <c r="J34" s="520" t="s">
        <v>248</v>
      </c>
      <c r="K34" s="82"/>
      <c r="L34" s="81"/>
      <c r="M34" s="520" t="s">
        <v>248</v>
      </c>
      <c r="N34" s="82"/>
      <c r="O34" s="1009"/>
      <c r="P34" s="1010"/>
      <c r="Q34" s="1011"/>
      <c r="R34" s="86"/>
      <c r="S34" s="520" t="s">
        <v>248</v>
      </c>
      <c r="T34" s="86"/>
      <c r="U34" s="973"/>
      <c r="V34" s="974"/>
      <c r="W34" s="975"/>
      <c r="X34" s="979"/>
      <c r="Y34" s="980"/>
      <c r="Z34" s="979"/>
      <c r="AA34" s="980"/>
      <c r="AB34" s="1016"/>
      <c r="AC34" s="1017"/>
      <c r="AD34" s="973"/>
      <c r="AE34" s="974"/>
      <c r="AF34" s="975"/>
    </row>
    <row r="35" spans="1:32" ht="24" customHeight="1">
      <c r="A35" s="942" t="str">
        <f>Q10</f>
        <v>SPAM</v>
      </c>
      <c r="B35" s="943"/>
      <c r="C35" s="943"/>
      <c r="D35" s="943"/>
      <c r="E35" s="944"/>
      <c r="F35" s="939"/>
      <c r="G35" s="940"/>
      <c r="H35" s="941"/>
      <c r="I35" s="939"/>
      <c r="J35" s="940"/>
      <c r="K35" s="941"/>
      <c r="L35" s="939"/>
      <c r="M35" s="940"/>
      <c r="N35" s="941"/>
      <c r="O35" s="939"/>
      <c r="P35" s="940"/>
      <c r="Q35" s="941"/>
      <c r="R35" s="1006"/>
      <c r="S35" s="1007"/>
      <c r="T35" s="1008"/>
      <c r="U35" s="942"/>
      <c r="V35" s="971"/>
      <c r="W35" s="972"/>
      <c r="X35" s="977"/>
      <c r="Y35" s="978"/>
      <c r="Z35" s="977"/>
      <c r="AA35" s="978"/>
      <c r="AB35" s="1014"/>
      <c r="AC35" s="1015"/>
      <c r="AD35" s="976"/>
      <c r="AE35" s="971"/>
      <c r="AF35" s="972"/>
    </row>
    <row r="36" spans="1:32" ht="24" customHeight="1">
      <c r="A36" s="945"/>
      <c r="B36" s="946"/>
      <c r="C36" s="946"/>
      <c r="D36" s="946"/>
      <c r="E36" s="947"/>
      <c r="F36" s="81"/>
      <c r="G36" s="520" t="s">
        <v>248</v>
      </c>
      <c r="H36" s="82"/>
      <c r="I36" s="81"/>
      <c r="J36" s="520" t="s">
        <v>248</v>
      </c>
      <c r="K36" s="82"/>
      <c r="L36" s="81"/>
      <c r="M36" s="520" t="s">
        <v>248</v>
      </c>
      <c r="N36" s="82"/>
      <c r="O36" s="81"/>
      <c r="P36" s="520" t="s">
        <v>248</v>
      </c>
      <c r="Q36" s="82"/>
      <c r="R36" s="1009"/>
      <c r="S36" s="1010"/>
      <c r="T36" s="1011"/>
      <c r="U36" s="973"/>
      <c r="V36" s="974"/>
      <c r="W36" s="975"/>
      <c r="X36" s="979"/>
      <c r="Y36" s="980"/>
      <c r="Z36" s="979"/>
      <c r="AA36" s="980"/>
      <c r="AB36" s="1016"/>
      <c r="AC36" s="1017"/>
      <c r="AD36" s="973"/>
      <c r="AE36" s="974"/>
      <c r="AF36" s="975"/>
    </row>
    <row r="37" spans="1:32" ht="24" customHeight="1">
      <c r="A37" s="84"/>
      <c r="B37" s="84"/>
      <c r="C37" s="84"/>
      <c r="D37" s="84"/>
      <c r="E37" s="84"/>
      <c r="F37" s="524"/>
      <c r="G37" s="84"/>
      <c r="H37" s="524"/>
      <c r="I37" s="524"/>
      <c r="J37" s="84"/>
      <c r="K37" s="524"/>
      <c r="L37" s="524"/>
      <c r="M37" s="84"/>
      <c r="N37" s="524"/>
      <c r="O37" s="524"/>
      <c r="P37" s="84"/>
      <c r="Q37" s="524"/>
      <c r="R37" s="84"/>
      <c r="S37" s="84"/>
      <c r="T37" s="84"/>
      <c r="U37" s="323"/>
      <c r="V37" s="323"/>
      <c r="W37" s="323"/>
      <c r="X37" s="524"/>
      <c r="Y37" s="524"/>
      <c r="Z37" s="524"/>
      <c r="AA37" s="524"/>
      <c r="AB37" s="525"/>
      <c r="AC37" s="525"/>
      <c r="AD37" s="323"/>
      <c r="AE37" s="323"/>
      <c r="AF37" s="323"/>
    </row>
    <row r="38" spans="1:32" ht="21.75" customHeight="1" thickBot="1">
      <c r="A38" s="521"/>
      <c r="B38" s="521"/>
      <c r="C38" s="966" t="s">
        <v>365</v>
      </c>
      <c r="D38" s="966"/>
      <c r="E38" s="966"/>
      <c r="F38" s="966"/>
      <c r="G38" s="966"/>
      <c r="H38" s="966"/>
      <c r="I38" s="966"/>
      <c r="J38" s="966"/>
      <c r="K38" s="966"/>
      <c r="L38" s="966"/>
      <c r="M38" s="966"/>
      <c r="N38" s="18"/>
      <c r="O38" s="521"/>
      <c r="P38" s="521"/>
      <c r="Q38" s="521"/>
      <c r="R38" s="521"/>
      <c r="S38" s="521"/>
      <c r="T38" s="521"/>
      <c r="U38" s="521"/>
      <c r="V38" s="521"/>
      <c r="W38" s="521"/>
      <c r="X38" s="521"/>
      <c r="Y38" s="521"/>
      <c r="Z38" s="521"/>
      <c r="AA38" s="17"/>
      <c r="AB38" s="17"/>
      <c r="AC38" s="17"/>
      <c r="AD38" s="521"/>
      <c r="AE38" s="521"/>
      <c r="AF38" s="521"/>
    </row>
    <row r="39" spans="1:32" ht="18" customHeight="1">
      <c r="A39" s="531"/>
      <c r="B39" s="531"/>
      <c r="C39" s="1018"/>
      <c r="D39" s="1019"/>
      <c r="E39" s="1019"/>
      <c r="F39" s="1019"/>
      <c r="G39" s="1019"/>
      <c r="H39" s="1019"/>
      <c r="I39" s="1019"/>
      <c r="J39" s="1019"/>
      <c r="K39" s="1019"/>
      <c r="L39" s="1019"/>
      <c r="M39" s="1020"/>
      <c r="N39" s="5"/>
      <c r="O39" s="5"/>
    </row>
    <row r="40" spans="1:32" ht="18" customHeight="1">
      <c r="A40" s="531"/>
      <c r="B40" s="19"/>
      <c r="C40" s="1021"/>
      <c r="D40" s="1022"/>
      <c r="E40" s="1022"/>
      <c r="F40" s="1022"/>
      <c r="G40" s="1022"/>
      <c r="H40" s="1022"/>
      <c r="I40" s="1022"/>
      <c r="J40" s="1022"/>
      <c r="K40" s="1022"/>
      <c r="L40" s="1022"/>
      <c r="M40" s="1023"/>
      <c r="N40" s="5"/>
      <c r="O40" s="5"/>
      <c r="P40" s="5"/>
      <c r="Q40" s="5"/>
      <c r="R40" s="5"/>
      <c r="S40" s="5"/>
    </row>
    <row r="41" spans="1:32" ht="18" customHeight="1" thickBot="1">
      <c r="A41" s="19"/>
      <c r="B41" s="19"/>
      <c r="C41" s="1024"/>
      <c r="D41" s="1025"/>
      <c r="E41" s="1025"/>
      <c r="F41" s="1025"/>
      <c r="G41" s="1025"/>
      <c r="H41" s="1025"/>
      <c r="I41" s="1025"/>
      <c r="J41" s="1025"/>
      <c r="K41" s="1025"/>
      <c r="L41" s="1025"/>
      <c r="M41" s="1026"/>
      <c r="N41" s="5"/>
      <c r="O41" s="5"/>
      <c r="P41" s="5"/>
    </row>
    <row r="42" spans="1:32" ht="18" customHeight="1">
      <c r="A42" s="19"/>
      <c r="B42" s="531"/>
      <c r="C42" s="531"/>
      <c r="D42" s="531"/>
      <c r="E42" s="531"/>
      <c r="F42" s="4"/>
      <c r="G42" s="4"/>
      <c r="H42" s="4"/>
      <c r="P42" s="5"/>
    </row>
    <row r="43" spans="1:32" ht="18" customHeight="1" thickBot="1">
      <c r="A43" s="531"/>
      <c r="B43" s="531"/>
      <c r="C43" s="967" t="s">
        <v>366</v>
      </c>
      <c r="D43" s="967"/>
      <c r="E43" s="967"/>
      <c r="F43" s="967"/>
      <c r="G43" s="967"/>
      <c r="H43" s="967"/>
      <c r="I43" s="967"/>
      <c r="J43" s="967"/>
      <c r="K43" s="967"/>
      <c r="L43" s="967"/>
      <c r="M43" s="967"/>
    </row>
    <row r="44" spans="1:32" ht="18" customHeight="1">
      <c r="A44" s="531"/>
      <c r="B44" s="93"/>
      <c r="C44" s="1018"/>
      <c r="D44" s="1019"/>
      <c r="E44" s="1019"/>
      <c r="F44" s="1019"/>
      <c r="G44" s="1019"/>
      <c r="H44" s="1019"/>
      <c r="I44" s="1019"/>
      <c r="J44" s="1019"/>
      <c r="K44" s="1019"/>
      <c r="L44" s="1019"/>
      <c r="M44" s="1020"/>
    </row>
    <row r="45" spans="1:32" ht="18" customHeight="1">
      <c r="A45" s="93"/>
      <c r="B45" s="93"/>
      <c r="C45" s="1021"/>
      <c r="D45" s="1022"/>
      <c r="E45" s="1022"/>
      <c r="F45" s="1022"/>
      <c r="G45" s="1022"/>
      <c r="H45" s="1022"/>
      <c r="I45" s="1022"/>
      <c r="J45" s="1022"/>
      <c r="K45" s="1022"/>
      <c r="L45" s="1022"/>
      <c r="M45" s="1023"/>
    </row>
    <row r="46" spans="1:32" ht="18" customHeight="1" thickBot="1">
      <c r="A46" s="93"/>
      <c r="B46" s="531"/>
      <c r="C46" s="1024"/>
      <c r="D46" s="1025"/>
      <c r="E46" s="1025"/>
      <c r="F46" s="1025"/>
      <c r="G46" s="1025"/>
      <c r="H46" s="1025"/>
      <c r="I46" s="1025"/>
      <c r="J46" s="1025"/>
      <c r="K46" s="1025"/>
      <c r="L46" s="1025"/>
      <c r="M46" s="1026"/>
    </row>
    <row r="47" spans="1:32" ht="18" customHeight="1">
      <c r="A47" s="531"/>
      <c r="B47" s="531"/>
      <c r="C47" s="531"/>
      <c r="D47" s="531"/>
      <c r="E47" s="531"/>
      <c r="F47" s="4"/>
      <c r="G47" s="4"/>
      <c r="H47" s="231"/>
    </row>
    <row r="48" spans="1:32" ht="18" customHeight="1" thickBot="1">
      <c r="A48" s="531"/>
      <c r="B48" s="19"/>
      <c r="C48" s="967" t="s">
        <v>367</v>
      </c>
      <c r="D48" s="967"/>
      <c r="E48" s="967"/>
      <c r="F48" s="967"/>
      <c r="G48" s="967"/>
      <c r="H48" s="967"/>
      <c r="I48" s="967"/>
      <c r="J48" s="967"/>
      <c r="K48" s="967"/>
      <c r="L48" s="967"/>
      <c r="M48" s="967"/>
    </row>
    <row r="49" spans="1:21" ht="18" customHeight="1">
      <c r="A49" s="19"/>
      <c r="B49" s="19"/>
      <c r="C49" s="1018"/>
      <c r="D49" s="1019"/>
      <c r="E49" s="1019"/>
      <c r="F49" s="1019"/>
      <c r="G49" s="1019"/>
      <c r="H49" s="1019"/>
      <c r="I49" s="1019"/>
      <c r="J49" s="1019"/>
      <c r="K49" s="1019"/>
      <c r="L49" s="1019"/>
      <c r="M49" s="1020"/>
    </row>
    <row r="50" spans="1:21" ht="18" customHeight="1">
      <c r="A50" s="19"/>
      <c r="B50" s="532"/>
      <c r="C50" s="1021"/>
      <c r="D50" s="1022"/>
      <c r="E50" s="1022"/>
      <c r="F50" s="1022"/>
      <c r="G50" s="1022"/>
      <c r="H50" s="1022"/>
      <c r="I50" s="1022"/>
      <c r="J50" s="1022"/>
      <c r="K50" s="1022"/>
      <c r="L50" s="1022"/>
      <c r="M50" s="1023"/>
    </row>
    <row r="51" spans="1:21" ht="18" customHeight="1" thickBot="1">
      <c r="A51" s="532"/>
      <c r="B51" s="532"/>
      <c r="C51" s="1024"/>
      <c r="D51" s="1025"/>
      <c r="E51" s="1025"/>
      <c r="F51" s="1025"/>
      <c r="G51" s="1025"/>
      <c r="H51" s="1025"/>
      <c r="I51" s="1025"/>
      <c r="J51" s="1025"/>
      <c r="K51" s="1025"/>
      <c r="L51" s="1025"/>
      <c r="M51" s="1026"/>
      <c r="N51" s="92"/>
      <c r="O51" s="92"/>
    </row>
    <row r="52" spans="1:21" ht="18" customHeight="1">
      <c r="A52" s="532"/>
      <c r="C52" s="5"/>
      <c r="D52" s="5"/>
      <c r="E52" s="5"/>
      <c r="F52" s="5"/>
      <c r="G52" s="5"/>
      <c r="H52" s="5"/>
      <c r="I52" s="5"/>
      <c r="J52" s="5"/>
      <c r="K52" s="5"/>
      <c r="L52" s="5"/>
      <c r="M52" s="5"/>
      <c r="N52" s="5"/>
      <c r="O52" s="4"/>
      <c r="P52" s="92"/>
      <c r="Q52" s="92"/>
      <c r="R52" s="92"/>
      <c r="S52" s="92"/>
      <c r="T52" s="92"/>
    </row>
    <row r="53" spans="1:21" ht="20.100000000000001" customHeight="1">
      <c r="C53" s="5"/>
      <c r="D53" s="5"/>
      <c r="E53" s="5"/>
      <c r="F53" s="5"/>
      <c r="G53" s="5"/>
      <c r="H53" s="5"/>
      <c r="I53" s="5"/>
      <c r="J53" s="5"/>
      <c r="K53" s="5"/>
      <c r="L53" s="5"/>
      <c r="M53" s="5"/>
      <c r="N53" s="5"/>
      <c r="O53" s="5"/>
      <c r="P53" s="4"/>
      <c r="Q53" s="5"/>
      <c r="R53" s="5"/>
      <c r="S53" s="5"/>
      <c r="T53" s="5"/>
      <c r="U53" s="5"/>
    </row>
    <row r="54" spans="1:21" ht="20.100000000000001" customHeight="1">
      <c r="P54" s="5"/>
      <c r="Q54" s="5"/>
      <c r="R54" s="5"/>
      <c r="S54" s="5"/>
    </row>
  </sheetData>
  <mergeCells count="139">
    <mergeCell ref="C38:M38"/>
    <mergeCell ref="C39:M41"/>
    <mergeCell ref="C43:M43"/>
    <mergeCell ref="C44:M46"/>
    <mergeCell ref="C48:M48"/>
    <mergeCell ref="C49:M51"/>
    <mergeCell ref="R35:T36"/>
    <mergeCell ref="U35:W36"/>
    <mergeCell ref="X35:Y36"/>
    <mergeCell ref="A33:E34"/>
    <mergeCell ref="F33:H33"/>
    <mergeCell ref="I33:K33"/>
    <mergeCell ref="L33:N33"/>
    <mergeCell ref="O33:Q34"/>
    <mergeCell ref="R33:T33"/>
    <mergeCell ref="Z35:AA36"/>
    <mergeCell ref="AB35:AC36"/>
    <mergeCell ref="AD35:AF36"/>
    <mergeCell ref="U33:W34"/>
    <mergeCell ref="X33:Y34"/>
    <mergeCell ref="Z33:AA34"/>
    <mergeCell ref="AB33:AC34"/>
    <mergeCell ref="AD33:AF34"/>
    <mergeCell ref="A35:E36"/>
    <mergeCell ref="F35:H35"/>
    <mergeCell ref="I35:K35"/>
    <mergeCell ref="L35:N35"/>
    <mergeCell ref="O35:Q35"/>
    <mergeCell ref="AB29:AC30"/>
    <mergeCell ref="AD29:AF30"/>
    <mergeCell ref="A31:E32"/>
    <mergeCell ref="F31:H31"/>
    <mergeCell ref="I31:K31"/>
    <mergeCell ref="L31:N32"/>
    <mergeCell ref="O31:Q31"/>
    <mergeCell ref="R31:T31"/>
    <mergeCell ref="U31:W32"/>
    <mergeCell ref="X31:Y32"/>
    <mergeCell ref="Z31:AA32"/>
    <mergeCell ref="AB31:AC32"/>
    <mergeCell ref="AD31:AF32"/>
    <mergeCell ref="A29:E30"/>
    <mergeCell ref="F29:H29"/>
    <mergeCell ref="I29:K30"/>
    <mergeCell ref="L29:N29"/>
    <mergeCell ref="O29:Q29"/>
    <mergeCell ref="R29:T29"/>
    <mergeCell ref="U29:W30"/>
    <mergeCell ref="X29:Y30"/>
    <mergeCell ref="Z29:AA30"/>
    <mergeCell ref="AD26:AF26"/>
    <mergeCell ref="A27:E28"/>
    <mergeCell ref="F27:H28"/>
    <mergeCell ref="I27:K27"/>
    <mergeCell ref="L27:N27"/>
    <mergeCell ref="O27:Q27"/>
    <mergeCell ref="R27:T27"/>
    <mergeCell ref="U27:W28"/>
    <mergeCell ref="X27:Y28"/>
    <mergeCell ref="Z27:AA28"/>
    <mergeCell ref="O26:Q26"/>
    <mergeCell ref="R26:T26"/>
    <mergeCell ref="U26:W26"/>
    <mergeCell ref="X26:Y26"/>
    <mergeCell ref="Z26:AA26"/>
    <mergeCell ref="AB26:AC26"/>
    <mergeCell ref="AB27:AC28"/>
    <mergeCell ref="AD27:AF28"/>
    <mergeCell ref="D25:F25"/>
    <mergeCell ref="G25:I25"/>
    <mergeCell ref="J25:L25"/>
    <mergeCell ref="A26:E26"/>
    <mergeCell ref="F26:H26"/>
    <mergeCell ref="I26:K26"/>
    <mergeCell ref="L26:N26"/>
    <mergeCell ref="D22:F22"/>
    <mergeCell ref="G22:I22"/>
    <mergeCell ref="J22:N22"/>
    <mergeCell ref="A19:C23"/>
    <mergeCell ref="D19:F19"/>
    <mergeCell ref="G19:I19"/>
    <mergeCell ref="J19:N19"/>
    <mergeCell ref="R22:V22"/>
    <mergeCell ref="W22:AA22"/>
    <mergeCell ref="D23:F23"/>
    <mergeCell ref="G23:I23"/>
    <mergeCell ref="J23:N23"/>
    <mergeCell ref="R23:V23"/>
    <mergeCell ref="W23:AA23"/>
    <mergeCell ref="W20:AA20"/>
    <mergeCell ref="D21:F21"/>
    <mergeCell ref="G21:I21"/>
    <mergeCell ref="J21:N21"/>
    <mergeCell ref="R21:V21"/>
    <mergeCell ref="W21:AA21"/>
    <mergeCell ref="R19:V19"/>
    <mergeCell ref="W19:AA19"/>
    <mergeCell ref="D20:F20"/>
    <mergeCell ref="G20:I20"/>
    <mergeCell ref="J20:N20"/>
    <mergeCell ref="R20:V20"/>
    <mergeCell ref="D17:F17"/>
    <mergeCell ref="G17:I17"/>
    <mergeCell ref="J17:N17"/>
    <mergeCell ref="R17:V17"/>
    <mergeCell ref="W17:AA17"/>
    <mergeCell ref="D18:F18"/>
    <mergeCell ref="G18:I18"/>
    <mergeCell ref="J18:N18"/>
    <mergeCell ref="R18:V18"/>
    <mergeCell ref="W18:AA18"/>
    <mergeCell ref="W15:AA15"/>
    <mergeCell ref="D16:F16"/>
    <mergeCell ref="G16:I16"/>
    <mergeCell ref="J16:N16"/>
    <mergeCell ref="R16:V16"/>
    <mergeCell ref="W16:AA16"/>
    <mergeCell ref="A14:C18"/>
    <mergeCell ref="D14:F14"/>
    <mergeCell ref="G14:I14"/>
    <mergeCell ref="J14:N14"/>
    <mergeCell ref="R14:V14"/>
    <mergeCell ref="W14:AA14"/>
    <mergeCell ref="D15:F15"/>
    <mergeCell ref="G15:I15"/>
    <mergeCell ref="J15:N15"/>
    <mergeCell ref="R15:V15"/>
    <mergeCell ref="Q10:Y10"/>
    <mergeCell ref="A13:C13"/>
    <mergeCell ref="D13:F13"/>
    <mergeCell ref="G13:I13"/>
    <mergeCell ref="J13:V13"/>
    <mergeCell ref="W13:AA13"/>
    <mergeCell ref="A1:AF1"/>
    <mergeCell ref="A2:AF2"/>
    <mergeCell ref="Q6:Y6"/>
    <mergeCell ref="Q7:Y7"/>
    <mergeCell ref="Q8:Y8"/>
    <mergeCell ref="Q9:Y9"/>
  </mergeCells>
  <phoneticPr fontId="2"/>
  <printOptions horizontalCentered="1" verticalCentered="1"/>
  <pageMargins left="0" right="0" top="0.19685039370078741" bottom="0.19685039370078741" header="0" footer="0"/>
  <pageSetup paperSize="9" scale="79" orientation="portrait" r:id="rId1"/>
  <headerFooter alignWithMargins="0"/>
  <rowBreaks count="1" manualBreakCount="1">
    <brk id="5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実施要項</vt:lpstr>
      <vt:lpstr>3チーム</vt:lpstr>
      <vt:lpstr>3チーム配布</vt:lpstr>
      <vt:lpstr>4チーム</vt:lpstr>
      <vt:lpstr>4チーム配布</vt:lpstr>
      <vt:lpstr>5チーム</vt:lpstr>
      <vt:lpstr>5チーム配布</vt:lpstr>
      <vt:lpstr>5チーム2面</vt:lpstr>
      <vt:lpstr>5チーム2面 (配布)</vt:lpstr>
      <vt:lpstr>6チーム</vt:lpstr>
      <vt:lpstr>6チーム配布</vt:lpstr>
      <vt:lpstr>7チーム</vt:lpstr>
      <vt:lpstr>7チーム配布</vt:lpstr>
      <vt:lpstr>8チーム</vt:lpstr>
      <vt:lpstr>8チーム配布</vt:lpstr>
      <vt:lpstr>9チーム変則</vt:lpstr>
      <vt:lpstr>9チーム変則 (配布)</vt:lpstr>
      <vt:lpstr>10チーム</vt:lpstr>
      <vt:lpstr>メンバー表</vt:lpstr>
      <vt:lpstr>placer</vt:lpstr>
      <vt:lpstr>'3チーム'!Print_Area</vt:lpstr>
      <vt:lpstr>'3チーム配布'!Print_Area</vt:lpstr>
      <vt:lpstr>'4チーム'!Print_Area</vt:lpstr>
      <vt:lpstr>'4チーム配布'!Print_Area</vt:lpstr>
      <vt:lpstr>'5チーム'!Print_Area</vt:lpstr>
      <vt:lpstr>'5チーム2面'!Print_Area</vt:lpstr>
      <vt:lpstr>'5チーム2面 (配布)'!Print_Area</vt:lpstr>
      <vt:lpstr>'5チーム配布'!Print_Area</vt:lpstr>
      <vt:lpstr>'6チーム配布'!Print_Area</vt:lpstr>
      <vt:lpstr>'7チーム'!Print_Area</vt:lpstr>
      <vt:lpstr>'7チーム配布'!Print_Area</vt:lpstr>
      <vt:lpstr>'8チーム'!Print_Area</vt:lpstr>
      <vt:lpstr>'8チーム配布'!Print_Area</vt:lpstr>
      <vt:lpstr>'9チーム変則'!Print_Area</vt:lpstr>
      <vt:lpstr>'9チーム変則 (配布)'!Print_Area</vt:lpstr>
      <vt:lpstr>placer!Print_Area</vt:lpstr>
      <vt:lpstr>実施要項!Print_Area</vt:lpstr>
    </vt:vector>
  </TitlesOfParts>
  <Company>トキワテニスクラブ</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トキワテニスクラブ</dc:creator>
  <cp:lastModifiedBy> </cp:lastModifiedBy>
  <cp:lastPrinted>2016-08-06T06:13:33Z</cp:lastPrinted>
  <dcterms:created xsi:type="dcterms:W3CDTF">2008-07-19T07:35:23Z</dcterms:created>
  <dcterms:modified xsi:type="dcterms:W3CDTF">2016-08-23T14:48:09Z</dcterms:modified>
</cp:coreProperties>
</file>