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tani\Desktop\"/>
    </mc:Choice>
  </mc:AlternateContent>
  <bookViews>
    <workbookView xWindow="120" yWindow="15" windowWidth="14940" windowHeight="7875" tabRatio="869" firstSheet="4" activeTab="7"/>
  </bookViews>
  <sheets>
    <sheet name="申込受付" sheetId="5" r:id="rId1"/>
    <sheet name="レディース" sheetId="35" r:id="rId2"/>
    <sheet name="要項スーパーエンジョイ" sheetId="18" r:id="rId3"/>
    <sheet name="要項30" sheetId="17" r:id="rId4"/>
    <sheet name="実施要綱ビギナー" sheetId="21" r:id="rId5"/>
    <sheet name="実施要綱オープン" sheetId="26" r:id="rId6"/>
    <sheet name="実施要綱ミドル" sheetId="1" r:id="rId7"/>
    <sheet name="実施要綱ビギナーTOP" sheetId="23" r:id="rId8"/>
    <sheet name="実施要綱MIX" sheetId="10" r:id="rId9"/>
    <sheet name="3配布" sheetId="27" r:id="rId10"/>
    <sheet name="３チーム" sheetId="7" r:id="rId11"/>
    <sheet name="４チーム " sheetId="47" r:id="rId12"/>
    <sheet name="４チーム配布 " sheetId="46" r:id="rId13"/>
    <sheet name="4チーム T（配布）" sheetId="49" r:id="rId14"/>
    <sheet name="4チーム T（HP）" sheetId="48" r:id="rId15"/>
    <sheet name="5配布" sheetId="29" r:id="rId16"/>
    <sheet name="５チーム" sheetId="9" r:id="rId17"/>
    <sheet name="⑤配布" sheetId="45" r:id="rId18"/>
    <sheet name="5チーム1" sheetId="44" r:id="rId19"/>
    <sheet name="6配布" sheetId="30" r:id="rId20"/>
    <sheet name="６チーム" sheetId="4" r:id="rId21"/>
    <sheet name="6チーム総当" sheetId="50" r:id="rId22"/>
    <sheet name="7チーム配布" sheetId="36" r:id="rId23"/>
    <sheet name="7チーム" sheetId="22" r:id="rId24"/>
    <sheet name="８チーム 前半2面 　配布" sheetId="38" r:id="rId25"/>
    <sheet name="８チーム 前半2面" sheetId="37" r:id="rId26"/>
    <sheet name="８チーム" sheetId="13" r:id="rId27"/>
    <sheet name="8配布" sheetId="32" r:id="rId28"/>
  </sheets>
  <definedNames>
    <definedName name="_xlnm.Print_Area" localSheetId="10">'３チーム'!$A$1:$Y$35</definedName>
    <definedName name="_xlnm.Print_Area" localSheetId="9">'3配布'!$A$1:$Y$37</definedName>
    <definedName name="_xlnm.Print_Area" localSheetId="11">'４チーム '!$A$1:$AB$37</definedName>
    <definedName name="_xlnm.Print_Area" localSheetId="14">'4チーム T（HP）'!$A$1:$Y$49</definedName>
    <definedName name="_xlnm.Print_Area" localSheetId="13">'4チーム T（配布）'!$A$1:$Y$49</definedName>
    <definedName name="_xlnm.Print_Area" localSheetId="12">'４チーム配布 '!$A$1:$AB$36</definedName>
    <definedName name="_xlnm.Print_Area" localSheetId="16">'５チーム'!$A$1:$AG$38</definedName>
    <definedName name="_xlnm.Print_Area" localSheetId="18">'５チーム'!$A$1:$AG$44</definedName>
    <definedName name="_xlnm.Print_Area" localSheetId="15">'5配布'!$A$1:$AG$38</definedName>
    <definedName name="_xlnm.Print_Area" localSheetId="17">'5配布'!$A$1:$AG$38</definedName>
    <definedName name="_xlnm.Print_Area" localSheetId="20">'６チーム'!$A$1:$Z$58</definedName>
    <definedName name="_xlnm.Print_Area" localSheetId="21">'6チーム総当'!$A$1:$Z$65</definedName>
    <definedName name="_xlnm.Print_Area" localSheetId="19">'6配布'!$A$1:$Z$57</definedName>
    <definedName name="_xlnm.Print_Area" localSheetId="25">'８チーム 前半2面'!$A$1:$AJ$61</definedName>
    <definedName name="_xlnm.Print_Area" localSheetId="27">'8配布'!$A$1:$AF$66</definedName>
    <definedName name="_xlnm.Print_Area" localSheetId="1">レディース!$A$1:$J$49</definedName>
    <definedName name="_xlnm.Print_Area" localSheetId="8">実施要綱MIX!$A$1:$J$60</definedName>
    <definedName name="_xlnm.Print_Area" localSheetId="5">実施要綱オープン!$A$1:$L$47</definedName>
    <definedName name="_xlnm.Print_Area" localSheetId="4">実施要綱ビギナー!$A$1:$J$53</definedName>
    <definedName name="_xlnm.Print_Area" localSheetId="7">実施要綱ビギナーTOP!$A$1:$J$50</definedName>
    <definedName name="_xlnm.Print_Area" localSheetId="6">実施要綱ミドル!$A$1:$J$49</definedName>
    <definedName name="_xlnm.Print_Area" localSheetId="0">申込受付!$A$1:$H$18</definedName>
    <definedName name="_xlnm.Print_Area" localSheetId="3">要項30!$A$1:$J$49</definedName>
    <definedName name="_xlnm.Print_Area" localSheetId="2">要項スーパーエンジョイ!$A$1:$K$53</definedName>
  </definedNames>
  <calcPr calcId="152511"/>
</workbook>
</file>

<file path=xl/calcChain.xml><?xml version="1.0" encoding="utf-8"?>
<calcChain xmlns="http://schemas.openxmlformats.org/spreadsheetml/2006/main">
  <c r="N6" i="7" l="1"/>
  <c r="N5" i="7"/>
  <c r="N4" i="7"/>
  <c r="A2" i="7"/>
  <c r="B12" i="27"/>
  <c r="S7" i="49"/>
  <c r="S5" i="49"/>
  <c r="K7" i="49"/>
  <c r="K5" i="49"/>
  <c r="A1" i="18"/>
  <c r="C4" i="18" s="1"/>
  <c r="A1" i="46" l="1"/>
  <c r="A1" i="47" s="1"/>
  <c r="A1" i="49" s="1"/>
  <c r="A1" i="27"/>
  <c r="A1" i="10"/>
  <c r="A1" i="23"/>
  <c r="A1" i="1"/>
  <c r="A1" i="26"/>
  <c r="A1" i="21"/>
  <c r="A1" i="17"/>
  <c r="J8" i="30"/>
  <c r="D4" i="23" l="1"/>
  <c r="N32" i="49"/>
  <c r="E32" i="49"/>
  <c r="N26" i="48"/>
  <c r="N24" i="48"/>
  <c r="N20" i="48"/>
  <c r="W20" i="48" s="1"/>
  <c r="N22" i="48"/>
  <c r="W26" i="48" l="1"/>
  <c r="W22" i="48"/>
  <c r="W24" i="48"/>
  <c r="A2" i="29"/>
  <c r="G47" i="4"/>
  <c r="E22" i="4"/>
  <c r="H24" i="4"/>
  <c r="J24" i="4"/>
  <c r="S8" i="30"/>
  <c r="A2" i="30" l="1"/>
  <c r="S6" i="30" l="1"/>
  <c r="Q8" i="29"/>
  <c r="Q6" i="29"/>
  <c r="Q9" i="29"/>
  <c r="J15" i="29" s="1"/>
  <c r="Q5" i="29"/>
  <c r="Q7" i="29"/>
  <c r="A2" i="45"/>
  <c r="G27" i="9" l="1"/>
  <c r="J13" i="9"/>
  <c r="N15" i="49"/>
  <c r="T14" i="48"/>
  <c r="N16" i="48"/>
  <c r="N15" i="48"/>
  <c r="N17" i="49"/>
  <c r="A20" i="49"/>
  <c r="B19" i="49" s="1"/>
  <c r="K19" i="48"/>
  <c r="A26" i="48" s="1"/>
  <c r="N32" i="48" s="1"/>
  <c r="H19" i="48"/>
  <c r="A24" i="48" s="1"/>
  <c r="E32" i="48" s="1"/>
  <c r="A48" i="48" s="1"/>
  <c r="A20" i="48"/>
  <c r="N17" i="48"/>
  <c r="N14" i="48"/>
  <c r="T17" i="48"/>
  <c r="T15" i="48"/>
  <c r="T12" i="48"/>
  <c r="N13" i="48"/>
  <c r="E16" i="48"/>
  <c r="E14" i="48"/>
  <c r="E13" i="48"/>
  <c r="E12" i="48"/>
  <c r="E17" i="48"/>
  <c r="N44" i="50"/>
  <c r="E44" i="50"/>
  <c r="N43" i="50"/>
  <c r="E43" i="50"/>
  <c r="N42" i="50"/>
  <c r="E42" i="50"/>
  <c r="N41" i="50"/>
  <c r="E41" i="50"/>
  <c r="N40" i="50"/>
  <c r="E40" i="50"/>
  <c r="H47" i="50"/>
  <c r="E47" i="50"/>
  <c r="H56" i="50"/>
  <c r="E56" i="50"/>
  <c r="B56" i="50"/>
  <c r="N39" i="50"/>
  <c r="E39" i="50"/>
  <c r="K50" i="50"/>
  <c r="W50" i="50" s="1"/>
  <c r="B47" i="50"/>
  <c r="K61" i="50"/>
  <c r="W61" i="50" s="1"/>
  <c r="J60" i="50"/>
  <c r="E62" i="50" s="1"/>
  <c r="H60" i="50"/>
  <c r="G62" i="50" s="1"/>
  <c r="K59" i="50"/>
  <c r="J58" i="50"/>
  <c r="B62" i="50" s="1"/>
  <c r="N61" i="50" s="1"/>
  <c r="H58" i="50"/>
  <c r="D62" i="50" s="1"/>
  <c r="G58" i="50"/>
  <c r="B60" i="50" s="1"/>
  <c r="N59" i="50" s="1"/>
  <c r="T59" i="50" s="1"/>
  <c r="E58" i="50"/>
  <c r="D60" i="50" s="1"/>
  <c r="Q59" i="50" s="1"/>
  <c r="Q57" i="50"/>
  <c r="N57" i="50"/>
  <c r="K57" i="50"/>
  <c r="W57" i="50" s="1"/>
  <c r="K52" i="50"/>
  <c r="J51" i="50"/>
  <c r="E53" i="50" s="1"/>
  <c r="H51" i="50"/>
  <c r="G53" i="50" s="1"/>
  <c r="J49" i="50"/>
  <c r="B53" i="50" s="1"/>
  <c r="N52" i="50" s="1"/>
  <c r="T52" i="50" s="1"/>
  <c r="H49" i="50"/>
  <c r="D53" i="50" s="1"/>
  <c r="Q52" i="50" s="1"/>
  <c r="G49" i="50"/>
  <c r="Q48" i="50" s="1"/>
  <c r="E49" i="50"/>
  <c r="D51" i="50" s="1"/>
  <c r="N48" i="50"/>
  <c r="T48" i="50" s="1"/>
  <c r="K48" i="50"/>
  <c r="T44" i="50"/>
  <c r="T42" i="50"/>
  <c r="T41" i="50"/>
  <c r="T40" i="50"/>
  <c r="T39" i="50"/>
  <c r="K34" i="50"/>
  <c r="A34" i="50"/>
  <c r="H29" i="50" s="1"/>
  <c r="J33" i="50"/>
  <c r="T43" i="50" s="1"/>
  <c r="H33" i="50"/>
  <c r="G35" i="50" s="1"/>
  <c r="K32" i="50"/>
  <c r="A32" i="50"/>
  <c r="J31" i="50"/>
  <c r="B35" i="50" s="1"/>
  <c r="H31" i="50"/>
  <c r="D35" i="50" s="1"/>
  <c r="Q34" i="50" s="1"/>
  <c r="G31" i="50"/>
  <c r="B33" i="50" s="1"/>
  <c r="E31" i="50"/>
  <c r="D33" i="50" s="1"/>
  <c r="Q32" i="50" s="1"/>
  <c r="Q30" i="50"/>
  <c r="N30" i="50"/>
  <c r="T30" i="50" s="1"/>
  <c r="K30" i="50"/>
  <c r="W30" i="50" s="1"/>
  <c r="A30" i="50"/>
  <c r="B29" i="50" s="1"/>
  <c r="E29" i="50"/>
  <c r="E26" i="50"/>
  <c r="K25" i="50"/>
  <c r="A25" i="50"/>
  <c r="H20" i="50" s="1"/>
  <c r="J24" i="50"/>
  <c r="H24" i="50"/>
  <c r="G26" i="50" s="1"/>
  <c r="K23" i="50"/>
  <c r="A23" i="50"/>
  <c r="J22" i="50"/>
  <c r="B26" i="50" s="1"/>
  <c r="N25" i="50" s="1"/>
  <c r="H22" i="50"/>
  <c r="D26" i="50" s="1"/>
  <c r="Q25" i="50" s="1"/>
  <c r="G22" i="50"/>
  <c r="B24" i="50" s="1"/>
  <c r="N23" i="50" s="1"/>
  <c r="E22" i="50"/>
  <c r="D24" i="50" s="1"/>
  <c r="Q23" i="50" s="1"/>
  <c r="Q21" i="50"/>
  <c r="N21" i="50"/>
  <c r="T21" i="50" s="1"/>
  <c r="K21" i="50"/>
  <c r="W21" i="50" s="1"/>
  <c r="A21" i="50"/>
  <c r="B20" i="50" s="1"/>
  <c r="E20" i="50"/>
  <c r="T17" i="50"/>
  <c r="N17" i="50"/>
  <c r="E17" i="50"/>
  <c r="T16" i="50"/>
  <c r="N16" i="50"/>
  <c r="E16" i="50"/>
  <c r="T15" i="50"/>
  <c r="N15" i="50"/>
  <c r="E15" i="50"/>
  <c r="T14" i="50"/>
  <c r="N14" i="50"/>
  <c r="E14" i="50"/>
  <c r="T13" i="50"/>
  <c r="N13" i="50"/>
  <c r="E13" i="50"/>
  <c r="T12" i="50"/>
  <c r="N12" i="50"/>
  <c r="E12" i="50"/>
  <c r="A1" i="7"/>
  <c r="J6" i="30"/>
  <c r="E49" i="48"/>
  <c r="E44" i="48"/>
  <c r="J27" i="48"/>
  <c r="K25" i="48" s="1"/>
  <c r="H27" i="48"/>
  <c r="M25" i="48" s="1"/>
  <c r="D27" i="48"/>
  <c r="B27" i="48"/>
  <c r="W23" i="50" l="1"/>
  <c r="W25" i="50"/>
  <c r="N32" i="50"/>
  <c r="T32" i="50" s="1"/>
  <c r="W32" i="50"/>
  <c r="W34" i="50"/>
  <c r="W48" i="50"/>
  <c r="Q50" i="50"/>
  <c r="W52" i="50"/>
  <c r="T57" i="50"/>
  <c r="W59" i="50"/>
  <c r="T31" i="48"/>
  <c r="N33" i="48"/>
  <c r="A44" i="48"/>
  <c r="B19" i="48"/>
  <c r="N31" i="48"/>
  <c r="E33" i="48" s="1"/>
  <c r="E12" i="49"/>
  <c r="E14" i="49"/>
  <c r="N14" i="49"/>
  <c r="N16" i="49"/>
  <c r="T14" i="49"/>
  <c r="T17" i="49"/>
  <c r="E16" i="49"/>
  <c r="H19" i="49"/>
  <c r="A24" i="49" s="1"/>
  <c r="K19" i="49"/>
  <c r="A26" i="49" s="1"/>
  <c r="E13" i="49"/>
  <c r="N13" i="49"/>
  <c r="T15" i="49"/>
  <c r="T12" i="49"/>
  <c r="T13" i="48"/>
  <c r="E15" i="48"/>
  <c r="A22" i="48"/>
  <c r="N12" i="48"/>
  <c r="T16" i="48"/>
  <c r="T23" i="50"/>
  <c r="T25" i="50"/>
  <c r="Q61" i="50"/>
  <c r="T61" i="50" s="1"/>
  <c r="B51" i="50"/>
  <c r="N50" i="50" s="1"/>
  <c r="T50" i="50" s="1"/>
  <c r="E35" i="50"/>
  <c r="N34" i="50" s="1"/>
  <c r="T34" i="50" s="1"/>
  <c r="N31" i="49"/>
  <c r="E31" i="49"/>
  <c r="A22" i="49"/>
  <c r="E19" i="49" s="1"/>
  <c r="E17" i="49"/>
  <c r="T16" i="49"/>
  <c r="E15" i="49"/>
  <c r="T13" i="49"/>
  <c r="N12" i="49"/>
  <c r="M23" i="48"/>
  <c r="E27" i="48" s="1"/>
  <c r="Q26" i="48" s="1"/>
  <c r="K23" i="48"/>
  <c r="J23" i="48"/>
  <c r="E25" i="48" s="1"/>
  <c r="H23" i="48"/>
  <c r="G25" i="48" s="1"/>
  <c r="M21" i="48"/>
  <c r="K21" i="48"/>
  <c r="J21" i="48"/>
  <c r="B25" i="48" s="1"/>
  <c r="Q24" i="48" s="1"/>
  <c r="H21" i="48"/>
  <c r="D25" i="48" s="1"/>
  <c r="S24" i="48" s="1"/>
  <c r="G21" i="48"/>
  <c r="E21" i="48"/>
  <c r="G47" i="48"/>
  <c r="E41" i="48"/>
  <c r="G38" i="48"/>
  <c r="E36" i="48"/>
  <c r="S7" i="30"/>
  <c r="J7" i="30"/>
  <c r="D4" i="21"/>
  <c r="Q5" i="45"/>
  <c r="E12" i="4"/>
  <c r="J28" i="47"/>
  <c r="H28" i="47"/>
  <c r="G28" i="47"/>
  <c r="E28" i="47"/>
  <c r="D28" i="47"/>
  <c r="B28" i="47"/>
  <c r="N27" i="47" s="1"/>
  <c r="T27" i="47"/>
  <c r="Q27" i="47"/>
  <c r="A27" i="47"/>
  <c r="M26" i="47"/>
  <c r="K26" i="47"/>
  <c r="G26" i="47"/>
  <c r="E26" i="47"/>
  <c r="D26" i="47"/>
  <c r="B26" i="47"/>
  <c r="N25" i="47" s="1"/>
  <c r="T25" i="47"/>
  <c r="Q25" i="47"/>
  <c r="A25" i="47"/>
  <c r="M24" i="47"/>
  <c r="K24" i="47"/>
  <c r="J24" i="47"/>
  <c r="H24" i="47"/>
  <c r="D24" i="47"/>
  <c r="T23" i="47" s="1"/>
  <c r="B24" i="47"/>
  <c r="Q23" i="47" s="1"/>
  <c r="A23" i="47"/>
  <c r="M22" i="47"/>
  <c r="K22" i="47"/>
  <c r="J22" i="47"/>
  <c r="H22" i="47"/>
  <c r="G22" i="47"/>
  <c r="E22" i="47"/>
  <c r="N21" i="47" s="1"/>
  <c r="T21" i="47"/>
  <c r="Q21" i="47"/>
  <c r="A21" i="47"/>
  <c r="K20" i="47"/>
  <c r="H20" i="47"/>
  <c r="E20" i="47"/>
  <c r="B20" i="47"/>
  <c r="W17" i="47"/>
  <c r="Q17" i="47"/>
  <c r="H17" i="47"/>
  <c r="W16" i="47"/>
  <c r="Q16" i="47"/>
  <c r="H16" i="47"/>
  <c r="Q15" i="47"/>
  <c r="H15" i="47"/>
  <c r="W14" i="47"/>
  <c r="Q14" i="47"/>
  <c r="H14" i="47"/>
  <c r="W15" i="47" s="1"/>
  <c r="Q13" i="47"/>
  <c r="H13" i="47"/>
  <c r="W12" i="47" s="1"/>
  <c r="Q12" i="47"/>
  <c r="W13" i="47" s="1"/>
  <c r="H12" i="47"/>
  <c r="N8" i="46"/>
  <c r="Q15" i="46" s="1"/>
  <c r="N7" i="46"/>
  <c r="A25" i="46" s="1"/>
  <c r="N6" i="46"/>
  <c r="W16" i="46" s="1"/>
  <c r="N5" i="46"/>
  <c r="A21" i="46" s="1"/>
  <c r="A2" i="46"/>
  <c r="Q9" i="45"/>
  <c r="Q8" i="45"/>
  <c r="Q7" i="45"/>
  <c r="Q6" i="45"/>
  <c r="N23" i="47" l="1"/>
  <c r="Z23" i="47" s="1"/>
  <c r="S22" i="48"/>
  <c r="S20" i="48"/>
  <c r="G27" i="48"/>
  <c r="S26" i="48" s="1"/>
  <c r="U26" i="48" s="1"/>
  <c r="Q22" i="48"/>
  <c r="Q20" i="48"/>
  <c r="E19" i="48"/>
  <c r="E31" i="48"/>
  <c r="A36" i="48" s="1"/>
  <c r="U24" i="48"/>
  <c r="Z21" i="47"/>
  <c r="W25" i="47"/>
  <c r="W27" i="47"/>
  <c r="W21" i="47"/>
  <c r="W23" i="47"/>
  <c r="Z25" i="47"/>
  <c r="Z27" i="47"/>
  <c r="Q14" i="46"/>
  <c r="H13" i="46"/>
  <c r="W12" i="46" s="1"/>
  <c r="W17" i="46"/>
  <c r="Q12" i="46"/>
  <c r="W13" i="46" s="1"/>
  <c r="Q16" i="46"/>
  <c r="H17" i="46"/>
  <c r="E20" i="46"/>
  <c r="A23" i="46"/>
  <c r="H15" i="46"/>
  <c r="K20" i="46"/>
  <c r="A27" i="46"/>
  <c r="H12" i="46"/>
  <c r="Q13" i="46"/>
  <c r="H14" i="46"/>
  <c r="W15" i="46" s="1"/>
  <c r="W14" i="46"/>
  <c r="H16" i="46"/>
  <c r="Q17" i="46"/>
  <c r="B20" i="46"/>
  <c r="H20" i="46"/>
  <c r="O35" i="44"/>
  <c r="M35" i="44"/>
  <c r="L35" i="44"/>
  <c r="J35" i="44"/>
  <c r="I35" i="44"/>
  <c r="G35" i="44"/>
  <c r="F35" i="44"/>
  <c r="D35" i="44"/>
  <c r="Y34" i="44"/>
  <c r="V34" i="44"/>
  <c r="S34" i="44"/>
  <c r="R33" i="44"/>
  <c r="P33" i="44"/>
  <c r="L33" i="44"/>
  <c r="J33" i="44"/>
  <c r="I33" i="44"/>
  <c r="G33" i="44"/>
  <c r="F33" i="44"/>
  <c r="D33" i="44"/>
  <c r="Y32" i="44"/>
  <c r="V32" i="44"/>
  <c r="S32" i="44"/>
  <c r="A32" i="44"/>
  <c r="R31" i="44"/>
  <c r="P31" i="44"/>
  <c r="O31" i="44"/>
  <c r="M31" i="44"/>
  <c r="I31" i="44"/>
  <c r="G31" i="44"/>
  <c r="F31" i="44"/>
  <c r="D31" i="44"/>
  <c r="Y30" i="44"/>
  <c r="V30" i="44"/>
  <c r="S30" i="44"/>
  <c r="R29" i="44"/>
  <c r="P29" i="44"/>
  <c r="O29" i="44"/>
  <c r="M29" i="44"/>
  <c r="L29" i="44"/>
  <c r="J29" i="44"/>
  <c r="F29" i="44"/>
  <c r="D29" i="44"/>
  <c r="Y28" i="44"/>
  <c r="V28" i="44"/>
  <c r="S28" i="44"/>
  <c r="A28" i="44"/>
  <c r="R27" i="44"/>
  <c r="P27" i="44"/>
  <c r="O27" i="44"/>
  <c r="M27" i="44"/>
  <c r="L27" i="44"/>
  <c r="J27" i="44"/>
  <c r="I27" i="44"/>
  <c r="G27" i="44"/>
  <c r="Y26" i="44"/>
  <c r="V26" i="44"/>
  <c r="S26" i="44"/>
  <c r="A26" i="44"/>
  <c r="P25" i="44"/>
  <c r="A34" i="44" s="1"/>
  <c r="M25" i="44"/>
  <c r="J25" i="44"/>
  <c r="A30" i="44" s="1"/>
  <c r="G25" i="44"/>
  <c r="D25" i="44"/>
  <c r="W22" i="44"/>
  <c r="R22" i="44"/>
  <c r="J22" i="44"/>
  <c r="W21" i="44"/>
  <c r="R21" i="44"/>
  <c r="J21" i="44"/>
  <c r="W20" i="44"/>
  <c r="R20" i="44"/>
  <c r="J20" i="44"/>
  <c r="W19" i="44"/>
  <c r="R19" i="44"/>
  <c r="J19" i="44"/>
  <c r="W18" i="44"/>
  <c r="R18" i="44"/>
  <c r="J18" i="44"/>
  <c r="W17" i="44"/>
  <c r="R17" i="44"/>
  <c r="J17" i="44"/>
  <c r="W16" i="44"/>
  <c r="R16" i="44"/>
  <c r="J16" i="44"/>
  <c r="W15" i="44"/>
  <c r="R15" i="44"/>
  <c r="J15" i="44"/>
  <c r="W14" i="44"/>
  <c r="R14" i="44"/>
  <c r="J14" i="44"/>
  <c r="W13" i="44"/>
  <c r="R13" i="44"/>
  <c r="J13" i="44"/>
  <c r="A34" i="45"/>
  <c r="A32" i="45"/>
  <c r="A30" i="45"/>
  <c r="A28" i="45"/>
  <c r="A26" i="45"/>
  <c r="A1" i="45"/>
  <c r="AE26" i="44" l="1"/>
  <c r="AB30" i="44"/>
  <c r="AB32" i="44"/>
  <c r="U20" i="48"/>
  <c r="U22" i="48"/>
  <c r="AB26" i="44"/>
  <c r="AB28" i="44"/>
  <c r="AB34" i="44"/>
  <c r="AE28" i="44"/>
  <c r="AE30" i="44"/>
  <c r="AE32" i="44"/>
  <c r="AE34" i="44"/>
  <c r="J13" i="45"/>
  <c r="R13" i="45"/>
  <c r="W13" i="45"/>
  <c r="J14" i="45"/>
  <c r="R14" i="45"/>
  <c r="W14" i="45"/>
  <c r="J15" i="45"/>
  <c r="R15" i="45"/>
  <c r="W15" i="45"/>
  <c r="J16" i="45"/>
  <c r="R16" i="45"/>
  <c r="W16" i="45"/>
  <c r="J17" i="45"/>
  <c r="R17" i="45"/>
  <c r="W17" i="45"/>
  <c r="J18" i="45"/>
  <c r="R18" i="45"/>
  <c r="W18" i="45"/>
  <c r="J19" i="45"/>
  <c r="R19" i="45"/>
  <c r="W19" i="45"/>
  <c r="J20" i="45"/>
  <c r="R20" i="45"/>
  <c r="W20" i="45"/>
  <c r="J21" i="45"/>
  <c r="R21" i="45"/>
  <c r="W21" i="45"/>
  <c r="J22" i="45"/>
  <c r="R22" i="45"/>
  <c r="W22" i="45"/>
  <c r="D25" i="45"/>
  <c r="G25" i="45"/>
  <c r="J25" i="45"/>
  <c r="M25" i="45"/>
  <c r="P25" i="45"/>
  <c r="A40" i="48" l="1"/>
  <c r="D24" i="4"/>
  <c r="G22" i="4"/>
  <c r="B24" i="4" s="1"/>
  <c r="H22" i="4"/>
  <c r="J22" i="4"/>
  <c r="S28" i="9"/>
  <c r="S30" i="9"/>
  <c r="S32" i="9"/>
  <c r="S34" i="9"/>
  <c r="S26" i="9"/>
  <c r="K32" i="4"/>
  <c r="K34" i="4"/>
  <c r="K30" i="4"/>
  <c r="K23" i="4"/>
  <c r="K25" i="4"/>
  <c r="W25" i="4" s="1"/>
  <c r="K21" i="4"/>
  <c r="W21" i="4" s="1"/>
  <c r="A65" i="13"/>
  <c r="A61" i="13"/>
  <c r="A57" i="13"/>
  <c r="A53" i="13"/>
  <c r="W32" i="4" l="1"/>
  <c r="W23" i="4"/>
  <c r="W34" i="4"/>
  <c r="AE34" i="9"/>
  <c r="AE30" i="9"/>
  <c r="AE26" i="9"/>
  <c r="AE32" i="9"/>
  <c r="AE28" i="9"/>
  <c r="H61" i="13"/>
  <c r="H58" i="13"/>
  <c r="H53" i="13"/>
  <c r="B17" i="27"/>
  <c r="B16" i="27"/>
  <c r="B15" i="27"/>
  <c r="B14" i="27"/>
  <c r="B13" i="27"/>
  <c r="J25" i="9" l="1"/>
  <c r="A30" i="9" s="1"/>
  <c r="A1" i="30"/>
  <c r="P25" i="9"/>
  <c r="A34" i="9" s="1"/>
  <c r="W22" i="9"/>
  <c r="R22" i="9"/>
  <c r="J22" i="9"/>
  <c r="W21" i="9"/>
  <c r="R21" i="9"/>
  <c r="J21" i="9"/>
  <c r="W20" i="9"/>
  <c r="R20" i="9"/>
  <c r="J20" i="9"/>
  <c r="W19" i="9"/>
  <c r="R19" i="9"/>
  <c r="J19" i="9"/>
  <c r="W18" i="9"/>
  <c r="R18" i="9"/>
  <c r="J18" i="9"/>
  <c r="W17" i="9"/>
  <c r="R17" i="9"/>
  <c r="J17" i="9"/>
  <c r="W16" i="9"/>
  <c r="R16" i="9"/>
  <c r="J16" i="9"/>
  <c r="W15" i="9"/>
  <c r="R15" i="9"/>
  <c r="J15" i="9"/>
  <c r="W14" i="9"/>
  <c r="R14" i="9"/>
  <c r="J14" i="9"/>
  <c r="W13" i="9"/>
  <c r="R13" i="9"/>
  <c r="G56" i="4"/>
  <c r="Z49" i="4"/>
  <c r="E58" i="4"/>
  <c r="E53" i="4"/>
  <c r="E50" i="4"/>
  <c r="E45" i="4"/>
  <c r="E13" i="4"/>
  <c r="E14" i="4"/>
  <c r="E15" i="4"/>
  <c r="E16" i="4"/>
  <c r="E17" i="4"/>
  <c r="A2" i="38"/>
  <c r="A1" i="38"/>
  <c r="R31" i="9"/>
  <c r="M31" i="9"/>
  <c r="I31" i="9"/>
  <c r="Y30" i="9" s="1"/>
  <c r="F31" i="9"/>
  <c r="P31" i="9"/>
  <c r="O31" i="9"/>
  <c r="G31" i="9"/>
  <c r="V30" i="9" s="1"/>
  <c r="D31" i="9"/>
  <c r="P29" i="9"/>
  <c r="M29" i="9"/>
  <c r="J29" i="9"/>
  <c r="V28" i="9" s="1"/>
  <c r="F29" i="9"/>
  <c r="R29" i="9"/>
  <c r="O29" i="9"/>
  <c r="L29" i="9"/>
  <c r="D29" i="9"/>
  <c r="P33" i="9"/>
  <c r="L33" i="9"/>
  <c r="I33" i="9"/>
  <c r="F33" i="9"/>
  <c r="R33" i="9"/>
  <c r="J33" i="9"/>
  <c r="G33" i="9"/>
  <c r="V32" i="9" s="1"/>
  <c r="D33" i="9"/>
  <c r="O35" i="9"/>
  <c r="J35" i="9"/>
  <c r="I35" i="9"/>
  <c r="Y34" i="9" s="1"/>
  <c r="D35" i="9"/>
  <c r="M35" i="9"/>
  <c r="L35" i="9"/>
  <c r="G35" i="9"/>
  <c r="F35" i="9"/>
  <c r="A32" i="4"/>
  <c r="N41" i="4" s="1"/>
  <c r="S52" i="4" s="1"/>
  <c r="A23" i="4"/>
  <c r="A34" i="4"/>
  <c r="E40" i="4" s="1"/>
  <c r="A53" i="4" s="1"/>
  <c r="A21" i="4"/>
  <c r="E39" i="4" s="1"/>
  <c r="A25" i="4"/>
  <c r="A30" i="4"/>
  <c r="A1" i="29"/>
  <c r="R27" i="9"/>
  <c r="J27" i="9"/>
  <c r="M27" i="9"/>
  <c r="I27" i="9"/>
  <c r="P27" i="9"/>
  <c r="L27" i="9"/>
  <c r="O27" i="9"/>
  <c r="R14" i="29"/>
  <c r="R16" i="29"/>
  <c r="J18" i="29"/>
  <c r="J20" i="29"/>
  <c r="J22" i="29"/>
  <c r="D28" i="7"/>
  <c r="B28" i="7"/>
  <c r="I61" i="37"/>
  <c r="M13" i="13"/>
  <c r="U13" i="13"/>
  <c r="Z13" i="13"/>
  <c r="M14" i="13"/>
  <c r="U14" i="13"/>
  <c r="Z14" i="13"/>
  <c r="M15" i="13"/>
  <c r="U15" i="13"/>
  <c r="Z15" i="13"/>
  <c r="M16" i="13"/>
  <c r="U16" i="13"/>
  <c r="Z16" i="13"/>
  <c r="M17" i="13"/>
  <c r="U17" i="13"/>
  <c r="Z17" i="13"/>
  <c r="M18" i="13"/>
  <c r="U18" i="13"/>
  <c r="Z18" i="13"/>
  <c r="M19" i="13"/>
  <c r="U19" i="13"/>
  <c r="Z19" i="13"/>
  <c r="M20" i="13"/>
  <c r="U20" i="13"/>
  <c r="Z20" i="13"/>
  <c r="M21" i="13"/>
  <c r="U21" i="13"/>
  <c r="Z21" i="13"/>
  <c r="M22" i="13"/>
  <c r="U22" i="13"/>
  <c r="Z22" i="13"/>
  <c r="M23" i="13"/>
  <c r="U23" i="13"/>
  <c r="Z23" i="13"/>
  <c r="M24" i="13"/>
  <c r="U24" i="13"/>
  <c r="Z24" i="13"/>
  <c r="F27" i="13"/>
  <c r="I27" i="13"/>
  <c r="L27" i="13"/>
  <c r="O27" i="13"/>
  <c r="A28" i="13"/>
  <c r="Q29" i="13"/>
  <c r="O29" i="13"/>
  <c r="N29" i="13"/>
  <c r="L29" i="13"/>
  <c r="K29" i="13"/>
  <c r="I29" i="13"/>
  <c r="X28" i="13"/>
  <c r="A30" i="13"/>
  <c r="Q31" i="13"/>
  <c r="O31" i="13"/>
  <c r="N31" i="13"/>
  <c r="L31" i="13"/>
  <c r="H31" i="13"/>
  <c r="F31" i="13"/>
  <c r="X30" i="13"/>
  <c r="A32" i="13"/>
  <c r="Q33" i="13"/>
  <c r="O33" i="13"/>
  <c r="K33" i="13"/>
  <c r="I33" i="13"/>
  <c r="H33" i="13"/>
  <c r="F33" i="13"/>
  <c r="X32" i="13"/>
  <c r="A34" i="13"/>
  <c r="N35" i="13"/>
  <c r="L35" i="13"/>
  <c r="K35" i="13"/>
  <c r="I35" i="13"/>
  <c r="H35" i="13"/>
  <c r="F35" i="13"/>
  <c r="X34" i="13"/>
  <c r="F37" i="13"/>
  <c r="I37" i="13"/>
  <c r="L37" i="13"/>
  <c r="O37" i="13"/>
  <c r="A38" i="13"/>
  <c r="Q39" i="13"/>
  <c r="O39" i="13"/>
  <c r="N39" i="13"/>
  <c r="L39" i="13"/>
  <c r="K39" i="13"/>
  <c r="I39" i="13"/>
  <c r="X38" i="13"/>
  <c r="A40" i="13"/>
  <c r="Q41" i="13"/>
  <c r="O41" i="13"/>
  <c r="N41" i="13"/>
  <c r="L41" i="13"/>
  <c r="H41" i="13"/>
  <c r="F41" i="13"/>
  <c r="X40" i="13"/>
  <c r="A42" i="13"/>
  <c r="Q43" i="13"/>
  <c r="O43" i="13"/>
  <c r="K43" i="13"/>
  <c r="I43" i="13"/>
  <c r="H43" i="13"/>
  <c r="F43" i="13"/>
  <c r="X42" i="13"/>
  <c r="A44" i="13"/>
  <c r="N45" i="13"/>
  <c r="L45" i="13"/>
  <c r="K45" i="13"/>
  <c r="I45" i="13"/>
  <c r="H45" i="13"/>
  <c r="F45" i="13"/>
  <c r="X44" i="13"/>
  <c r="J55" i="13"/>
  <c r="J64" i="13"/>
  <c r="H66" i="13"/>
  <c r="G14" i="37"/>
  <c r="N14" i="37"/>
  <c r="G15" i="37"/>
  <c r="R14" i="37"/>
  <c r="V14" i="37"/>
  <c r="AC14" i="37"/>
  <c r="V15" i="37"/>
  <c r="AG14" i="37"/>
  <c r="N15" i="37"/>
  <c r="R15" i="37"/>
  <c r="AC15" i="37"/>
  <c r="AG15" i="37"/>
  <c r="G16" i="37"/>
  <c r="N16" i="37"/>
  <c r="R16" i="37"/>
  <c r="V16" i="37"/>
  <c r="AC16" i="37"/>
  <c r="AG16" i="37"/>
  <c r="G17" i="37"/>
  <c r="N17" i="37"/>
  <c r="R17" i="37"/>
  <c r="V17" i="37"/>
  <c r="AC17" i="37"/>
  <c r="AG17" i="37"/>
  <c r="G18" i="37"/>
  <c r="N18" i="37"/>
  <c r="R19" i="37" s="1"/>
  <c r="R18" i="37"/>
  <c r="V18" i="37"/>
  <c r="AC18" i="37"/>
  <c r="AG18" i="37"/>
  <c r="G19" i="37"/>
  <c r="N19" i="37"/>
  <c r="V19" i="37"/>
  <c r="AC19" i="37"/>
  <c r="AG19" i="37"/>
  <c r="F22" i="37"/>
  <c r="I22" i="37"/>
  <c r="L22" i="37"/>
  <c r="O22" i="37"/>
  <c r="A23" i="37"/>
  <c r="Q24" i="37"/>
  <c r="O24" i="37"/>
  <c r="N24" i="37"/>
  <c r="L24" i="37"/>
  <c r="K24" i="37"/>
  <c r="I24" i="37"/>
  <c r="R23" i="37"/>
  <c r="U23" i="37"/>
  <c r="X23" i="37"/>
  <c r="AA23" i="37" s="1"/>
  <c r="A25" i="37"/>
  <c r="U45" i="37" s="1"/>
  <c r="A60" i="37" s="1"/>
  <c r="N54" i="37" s="1"/>
  <c r="Q26" i="37"/>
  <c r="O26" i="37"/>
  <c r="N26" i="37"/>
  <c r="L26" i="37"/>
  <c r="H26" i="37"/>
  <c r="F26" i="37"/>
  <c r="R25" i="37"/>
  <c r="U25" i="37"/>
  <c r="X25" i="37"/>
  <c r="AA25" i="37" s="1"/>
  <c r="A27" i="37"/>
  <c r="M44" i="37" s="1"/>
  <c r="A48" i="37" s="1"/>
  <c r="Q28" i="37"/>
  <c r="O28" i="37"/>
  <c r="K28" i="37"/>
  <c r="I28" i="37"/>
  <c r="H28" i="37"/>
  <c r="F28" i="37"/>
  <c r="R27" i="37"/>
  <c r="U27" i="37"/>
  <c r="X27" i="37"/>
  <c r="AA27" i="37" s="1"/>
  <c r="A29" i="37"/>
  <c r="N30" i="37"/>
  <c r="L30" i="37"/>
  <c r="K30" i="37"/>
  <c r="I30" i="37"/>
  <c r="H30" i="37"/>
  <c r="F30" i="37"/>
  <c r="R29" i="37" s="1"/>
  <c r="X29" i="37"/>
  <c r="F32" i="37"/>
  <c r="I32" i="37"/>
  <c r="L32" i="37"/>
  <c r="O32" i="37"/>
  <c r="A33" i="37"/>
  <c r="Q34" i="37"/>
  <c r="O34" i="37"/>
  <c r="N34" i="37"/>
  <c r="L34" i="37"/>
  <c r="K34" i="37"/>
  <c r="I34" i="37"/>
  <c r="R33" i="37"/>
  <c r="U33" i="37"/>
  <c r="X33" i="37"/>
  <c r="AA33" i="37" s="1"/>
  <c r="A35" i="37"/>
  <c r="U44" i="37" s="1"/>
  <c r="A52" i="37" s="1"/>
  <c r="Q36" i="37"/>
  <c r="O36" i="37"/>
  <c r="N36" i="37"/>
  <c r="L36" i="37"/>
  <c r="H36" i="37"/>
  <c r="F36" i="37"/>
  <c r="R35" i="37" s="1"/>
  <c r="U35" i="37"/>
  <c r="X35" i="37"/>
  <c r="AA35" i="37"/>
  <c r="A37" i="37"/>
  <c r="M45" i="37"/>
  <c r="A56" i="37" s="1"/>
  <c r="Q38" i="37"/>
  <c r="O38" i="37"/>
  <c r="K38" i="37"/>
  <c r="I38" i="37"/>
  <c r="H38" i="37"/>
  <c r="F38" i="37"/>
  <c r="R37" i="37"/>
  <c r="U37" i="37"/>
  <c r="X37" i="37"/>
  <c r="AA37" i="37" s="1"/>
  <c r="A39" i="37"/>
  <c r="N40" i="37"/>
  <c r="L40" i="37"/>
  <c r="K40" i="37"/>
  <c r="I40" i="37"/>
  <c r="H40" i="37"/>
  <c r="F40" i="37"/>
  <c r="R39" i="37" s="1"/>
  <c r="X39" i="37"/>
  <c r="I48" i="37"/>
  <c r="L50" i="37"/>
  <c r="I53" i="37"/>
  <c r="I56" i="37"/>
  <c r="L59" i="37"/>
  <c r="L6" i="38"/>
  <c r="W6" i="38"/>
  <c r="L7" i="38"/>
  <c r="W7" i="38"/>
  <c r="L8" i="38"/>
  <c r="W8" i="38"/>
  <c r="L9" i="38"/>
  <c r="W9" i="38"/>
  <c r="G14" i="38"/>
  <c r="R15" i="38" s="1"/>
  <c r="G15" i="38"/>
  <c r="R14" i="38" s="1"/>
  <c r="V14" i="38"/>
  <c r="AG15" i="38" s="1"/>
  <c r="AC14" i="38"/>
  <c r="V15" i="38"/>
  <c r="AG14" i="38" s="1"/>
  <c r="N15" i="38"/>
  <c r="R16" i="38" s="1"/>
  <c r="AC15" i="38"/>
  <c r="AG16" i="38" s="1"/>
  <c r="G16" i="38"/>
  <c r="R17" i="38" s="1"/>
  <c r="V16" i="38"/>
  <c r="AC16" i="38"/>
  <c r="G17" i="38"/>
  <c r="V17" i="38"/>
  <c r="AC17" i="38"/>
  <c r="AG17" i="38"/>
  <c r="G18" i="38"/>
  <c r="R18" i="38"/>
  <c r="V18" i="38"/>
  <c r="AC18" i="38"/>
  <c r="AG19" i="38" s="1"/>
  <c r="AG18" i="38"/>
  <c r="G19" i="38"/>
  <c r="V19" i="38"/>
  <c r="AC19" i="38"/>
  <c r="F22" i="38"/>
  <c r="L22" i="38"/>
  <c r="A23" i="38"/>
  <c r="A27" i="38"/>
  <c r="F32" i="38"/>
  <c r="I32" i="38"/>
  <c r="L32" i="38"/>
  <c r="O32" i="38"/>
  <c r="A33" i="38"/>
  <c r="A35" i="38"/>
  <c r="A37" i="38"/>
  <c r="A39" i="38"/>
  <c r="A48" i="38"/>
  <c r="A52" i="38"/>
  <c r="A56" i="38"/>
  <c r="A60" i="38"/>
  <c r="A2" i="32"/>
  <c r="L6" i="32"/>
  <c r="W6" i="32"/>
  <c r="L7" i="32"/>
  <c r="W7" i="32"/>
  <c r="I37" i="32" s="1"/>
  <c r="L8" i="32"/>
  <c r="W8" i="32"/>
  <c r="L9" i="32"/>
  <c r="W9" i="32"/>
  <c r="F27" i="32"/>
  <c r="I27" i="32"/>
  <c r="L27" i="32"/>
  <c r="O27" i="32"/>
  <c r="A28" i="32"/>
  <c r="A30" i="32"/>
  <c r="A32" i="32"/>
  <c r="A34" i="32"/>
  <c r="O37" i="32"/>
  <c r="A44" i="32"/>
  <c r="A53" i="32"/>
  <c r="A57" i="32"/>
  <c r="A61" i="32"/>
  <c r="A65" i="32"/>
  <c r="G11" i="22"/>
  <c r="S11" i="22"/>
  <c r="AB13" i="22" s="1"/>
  <c r="G12" i="22"/>
  <c r="S12" i="22"/>
  <c r="AB14" i="22" s="1"/>
  <c r="G13" i="22"/>
  <c r="AB11" i="22" s="1"/>
  <c r="S13" i="22"/>
  <c r="AB15" i="22" s="1"/>
  <c r="G14" i="22"/>
  <c r="AB16" i="22" s="1"/>
  <c r="S14" i="22"/>
  <c r="AB12" i="22" s="1"/>
  <c r="G15" i="22"/>
  <c r="AB17" i="22" s="1"/>
  <c r="S15" i="22"/>
  <c r="G16" i="22"/>
  <c r="S16" i="22"/>
  <c r="AB18" i="22" s="1"/>
  <c r="G17" i="22"/>
  <c r="S17" i="22"/>
  <c r="AB19" i="22" s="1"/>
  <c r="G18" i="22"/>
  <c r="S18" i="22"/>
  <c r="AB20" i="22" s="1"/>
  <c r="G19" i="22"/>
  <c r="S19" i="22"/>
  <c r="AB21" i="22" s="1"/>
  <c r="G20" i="22"/>
  <c r="S20" i="22"/>
  <c r="AB22" i="22" s="1"/>
  <c r="G21" i="22"/>
  <c r="AB23" i="22" s="1"/>
  <c r="S21" i="22"/>
  <c r="G22" i="22"/>
  <c r="AB24" i="22" s="1"/>
  <c r="S22" i="22"/>
  <c r="G23" i="22"/>
  <c r="S23" i="22"/>
  <c r="G24" i="22"/>
  <c r="S24" i="22"/>
  <c r="B27" i="22"/>
  <c r="E27" i="22"/>
  <c r="H27" i="22"/>
  <c r="K27" i="22"/>
  <c r="A34" i="22" s="1"/>
  <c r="N27" i="22"/>
  <c r="Q27" i="22"/>
  <c r="A38" i="22" s="1"/>
  <c r="T27" i="22"/>
  <c r="A28" i="22"/>
  <c r="W28" i="22"/>
  <c r="E29" i="22"/>
  <c r="D31" i="22" s="1"/>
  <c r="G29" i="22"/>
  <c r="H29" i="22"/>
  <c r="D33" i="22" s="1"/>
  <c r="J29" i="22"/>
  <c r="N29" i="22"/>
  <c r="D37" i="22" s="1"/>
  <c r="P29" i="22"/>
  <c r="Q29" i="22"/>
  <c r="D39" i="22" s="1"/>
  <c r="S29" i="22"/>
  <c r="A30" i="22"/>
  <c r="W30" i="22"/>
  <c r="B31" i="22"/>
  <c r="H31" i="22"/>
  <c r="G33" i="22" s="1"/>
  <c r="J31" i="22"/>
  <c r="K31" i="22"/>
  <c r="G35" i="22" s="1"/>
  <c r="M31" i="22"/>
  <c r="T31" i="22"/>
  <c r="G41" i="22" s="1"/>
  <c r="V31" i="22"/>
  <c r="A32" i="22"/>
  <c r="W32" i="22"/>
  <c r="B33" i="22"/>
  <c r="E33" i="22"/>
  <c r="K33" i="22"/>
  <c r="J35" i="22" s="1"/>
  <c r="M33" i="22"/>
  <c r="T33" i="22"/>
  <c r="J41" i="22" s="1"/>
  <c r="V33" i="22"/>
  <c r="W34" i="22"/>
  <c r="E35" i="22"/>
  <c r="H35" i="22"/>
  <c r="N35" i="22"/>
  <c r="M37" i="22" s="1"/>
  <c r="P35" i="22"/>
  <c r="Q35" i="22"/>
  <c r="M39" i="22" s="1"/>
  <c r="S35" i="22"/>
  <c r="A36" i="22"/>
  <c r="W36" i="22"/>
  <c r="B37" i="22"/>
  <c r="K37" i="22"/>
  <c r="Q37" i="22"/>
  <c r="P39" i="22" s="1"/>
  <c r="S37" i="22"/>
  <c r="T37" i="22"/>
  <c r="P41" i="22" s="1"/>
  <c r="V37" i="22"/>
  <c r="W38" i="22"/>
  <c r="B39" i="22"/>
  <c r="K39" i="22"/>
  <c r="N39" i="22"/>
  <c r="T39" i="22"/>
  <c r="S41" i="22" s="1"/>
  <c r="V39" i="22"/>
  <c r="A40" i="22"/>
  <c r="W40" i="22"/>
  <c r="AI40" i="22" s="1"/>
  <c r="E41" i="22"/>
  <c r="H41" i="22"/>
  <c r="N41" i="22"/>
  <c r="Q41" i="22"/>
  <c r="G11" i="36"/>
  <c r="AB17" i="36" s="1"/>
  <c r="S11" i="36"/>
  <c r="G12" i="36"/>
  <c r="S12" i="36"/>
  <c r="G13" i="36"/>
  <c r="AB11" i="36" s="1"/>
  <c r="S13" i="36"/>
  <c r="AB12" i="36" s="1"/>
  <c r="AB13" i="36"/>
  <c r="G14" i="36"/>
  <c r="S14" i="36"/>
  <c r="AB14" i="36"/>
  <c r="G15" i="36"/>
  <c r="S15" i="36"/>
  <c r="AB15" i="36"/>
  <c r="G16" i="36"/>
  <c r="S16" i="36"/>
  <c r="G17" i="36"/>
  <c r="S17" i="36"/>
  <c r="G18" i="36"/>
  <c r="S18" i="36"/>
  <c r="AB24" i="36" s="1"/>
  <c r="AB18" i="36"/>
  <c r="G19" i="36"/>
  <c r="S19" i="36"/>
  <c r="AB19" i="36"/>
  <c r="G20" i="36"/>
  <c r="S20" i="36"/>
  <c r="G21" i="36"/>
  <c r="S21" i="36"/>
  <c r="AB21" i="36"/>
  <c r="G22" i="36"/>
  <c r="S22" i="36"/>
  <c r="AB22" i="36"/>
  <c r="G23" i="36"/>
  <c r="S23" i="36"/>
  <c r="AB23" i="36"/>
  <c r="G24" i="36"/>
  <c r="S24" i="36"/>
  <c r="B27" i="36"/>
  <c r="A28" i="36" s="1"/>
  <c r="E27" i="36"/>
  <c r="H27" i="36"/>
  <c r="A32" i="36" s="1"/>
  <c r="K27" i="36"/>
  <c r="N27" i="36"/>
  <c r="A36" i="36" s="1"/>
  <c r="Q27" i="36"/>
  <c r="T27" i="36"/>
  <c r="A40" i="36" s="1"/>
  <c r="A30" i="36"/>
  <c r="A34" i="36"/>
  <c r="A38" i="36"/>
  <c r="N12" i="4"/>
  <c r="T12" i="4"/>
  <c r="N13" i="4"/>
  <c r="T13" i="4"/>
  <c r="N14" i="4"/>
  <c r="T14" i="4"/>
  <c r="N15" i="4"/>
  <c r="T15" i="4"/>
  <c r="N16" i="4"/>
  <c r="T16" i="4"/>
  <c r="N17" i="4"/>
  <c r="T17" i="4"/>
  <c r="B20" i="4"/>
  <c r="N21" i="4"/>
  <c r="Q21" i="4"/>
  <c r="Q23" i="4"/>
  <c r="B26" i="4"/>
  <c r="E26" i="4"/>
  <c r="D26" i="4"/>
  <c r="G26" i="4"/>
  <c r="E31" i="4"/>
  <c r="D33" i="4" s="1"/>
  <c r="H31" i="4"/>
  <c r="N30" i="4" s="1"/>
  <c r="G31" i="4"/>
  <c r="B33" i="4" s="1"/>
  <c r="J31" i="4"/>
  <c r="H33" i="4"/>
  <c r="G35" i="4" s="1"/>
  <c r="J33" i="4"/>
  <c r="E35" i="4" s="1"/>
  <c r="Z53" i="4"/>
  <c r="E12" i="30"/>
  <c r="N12" i="30"/>
  <c r="T12" i="30"/>
  <c r="E13" i="30"/>
  <c r="N13" i="30"/>
  <c r="T13" i="30"/>
  <c r="E14" i="30"/>
  <c r="N14" i="30"/>
  <c r="T14" i="30"/>
  <c r="E15" i="30"/>
  <c r="N15" i="30"/>
  <c r="T15" i="30"/>
  <c r="E16" i="30"/>
  <c r="N16" i="30"/>
  <c r="T16" i="30"/>
  <c r="E17" i="30"/>
  <c r="N17" i="30"/>
  <c r="T17" i="30"/>
  <c r="B20" i="30"/>
  <c r="E20" i="30"/>
  <c r="H20" i="30"/>
  <c r="A21" i="30"/>
  <c r="A23" i="30"/>
  <c r="A25" i="30"/>
  <c r="B29" i="30"/>
  <c r="E29" i="30"/>
  <c r="H29" i="30"/>
  <c r="A30" i="30"/>
  <c r="A32" i="30"/>
  <c r="A34" i="30"/>
  <c r="T39" i="30"/>
  <c r="T40" i="30"/>
  <c r="A44" i="30"/>
  <c r="A48" i="30"/>
  <c r="S48" i="30"/>
  <c r="S51" i="30"/>
  <c r="A52" i="30"/>
  <c r="A56" i="30"/>
  <c r="D25" i="9"/>
  <c r="G25" i="9"/>
  <c r="M25" i="9"/>
  <c r="A26" i="9"/>
  <c r="V26" i="9"/>
  <c r="A28" i="9"/>
  <c r="Y28" i="9"/>
  <c r="A32" i="9"/>
  <c r="V34" i="9"/>
  <c r="J13" i="29"/>
  <c r="R13" i="29"/>
  <c r="W13" i="29"/>
  <c r="J14" i="29"/>
  <c r="W14" i="29"/>
  <c r="R15" i="29"/>
  <c r="W15" i="29"/>
  <c r="J16" i="29"/>
  <c r="W16" i="29"/>
  <c r="J17" i="29"/>
  <c r="R17" i="29"/>
  <c r="W17" i="29"/>
  <c r="R18" i="29"/>
  <c r="W18" i="29"/>
  <c r="J19" i="29"/>
  <c r="R19" i="29"/>
  <c r="W19" i="29"/>
  <c r="R20" i="29"/>
  <c r="W20" i="29"/>
  <c r="J21" i="29"/>
  <c r="R21" i="29"/>
  <c r="W21" i="29"/>
  <c r="R22" i="29"/>
  <c r="W22" i="29"/>
  <c r="D25" i="29"/>
  <c r="G25" i="29"/>
  <c r="J25" i="29"/>
  <c r="M25" i="29"/>
  <c r="P25" i="29"/>
  <c r="A26" i="29"/>
  <c r="A28" i="29"/>
  <c r="A30" i="29"/>
  <c r="A32" i="29"/>
  <c r="A34" i="29"/>
  <c r="E11" i="7"/>
  <c r="K11" i="7"/>
  <c r="Q11" i="7"/>
  <c r="E12" i="7"/>
  <c r="K12" i="7"/>
  <c r="Q12" i="7"/>
  <c r="E13" i="7"/>
  <c r="K13" i="7"/>
  <c r="Q13" i="7"/>
  <c r="E14" i="7"/>
  <c r="K14" i="7"/>
  <c r="Q14" i="7"/>
  <c r="E15" i="7"/>
  <c r="K15" i="7"/>
  <c r="Q15" i="7"/>
  <c r="E16" i="7"/>
  <c r="K16" i="7"/>
  <c r="Q16" i="7"/>
  <c r="B18" i="7"/>
  <c r="E18" i="7"/>
  <c r="H18" i="7"/>
  <c r="A19" i="7"/>
  <c r="E20" i="7"/>
  <c r="D24" i="7" s="1"/>
  <c r="J20" i="7"/>
  <c r="G20" i="7"/>
  <c r="B24" i="7" s="1"/>
  <c r="H20" i="7"/>
  <c r="E22" i="7"/>
  <c r="D26" i="7" s="1"/>
  <c r="H22" i="7"/>
  <c r="D30" i="7" s="1"/>
  <c r="J22" i="7"/>
  <c r="B30" i="7" s="1"/>
  <c r="G22" i="7"/>
  <c r="B26" i="7" s="1"/>
  <c r="H24" i="7"/>
  <c r="G28" i="7" s="1"/>
  <c r="J24" i="7"/>
  <c r="E28" i="7" s="1"/>
  <c r="A23" i="7"/>
  <c r="H26" i="7"/>
  <c r="G30" i="7" s="1"/>
  <c r="J26" i="7"/>
  <c r="E30" i="7" s="1"/>
  <c r="A27" i="7"/>
  <c r="E12" i="27"/>
  <c r="K12" i="27"/>
  <c r="Q12" i="27"/>
  <c r="E13" i="27"/>
  <c r="K13" i="27"/>
  <c r="Q13" i="27"/>
  <c r="E14" i="27"/>
  <c r="K14" i="27"/>
  <c r="Q14" i="27"/>
  <c r="E15" i="27"/>
  <c r="K15" i="27"/>
  <c r="Q15" i="27"/>
  <c r="E16" i="27"/>
  <c r="K16" i="27"/>
  <c r="Q16" i="27"/>
  <c r="E17" i="27"/>
  <c r="K17" i="27"/>
  <c r="Q17" i="27"/>
  <c r="B20" i="27"/>
  <c r="E20" i="27"/>
  <c r="H20" i="27"/>
  <c r="A21" i="27"/>
  <c r="A25" i="27"/>
  <c r="A29" i="27"/>
  <c r="U46" i="37"/>
  <c r="AB16" i="36" l="1"/>
  <c r="AB20" i="36"/>
  <c r="L37" i="32"/>
  <c r="A42" i="32"/>
  <c r="F37" i="32"/>
  <c r="A38" i="32"/>
  <c r="R44" i="13"/>
  <c r="U44" i="13"/>
  <c r="AA44" i="13" s="1"/>
  <c r="R42" i="13"/>
  <c r="U42" i="13"/>
  <c r="AA42" i="13" s="1"/>
  <c r="R40" i="13"/>
  <c r="U40" i="13"/>
  <c r="AA40" i="13" s="1"/>
  <c r="R38" i="13"/>
  <c r="AD38" i="13" s="1"/>
  <c r="U38" i="13"/>
  <c r="AA38" i="13" s="1"/>
  <c r="R34" i="13"/>
  <c r="U34" i="13"/>
  <c r="AA34" i="13" s="1"/>
  <c r="R32" i="13"/>
  <c r="U32" i="13"/>
  <c r="AA32" i="13" s="1"/>
  <c r="R30" i="13"/>
  <c r="U30" i="13"/>
  <c r="AA30" i="13" s="1"/>
  <c r="R28" i="13"/>
  <c r="AD28" i="13" s="1"/>
  <c r="U28" i="13"/>
  <c r="AA28" i="13" s="1"/>
  <c r="Y26" i="9"/>
  <c r="AB26" i="9" s="1"/>
  <c r="E41" i="4"/>
  <c r="S49" i="4" s="1"/>
  <c r="N40" i="4"/>
  <c r="A57" i="4" s="1"/>
  <c r="H20" i="4"/>
  <c r="Y32" i="9"/>
  <c r="AB32" i="9" s="1"/>
  <c r="M46" i="37"/>
  <c r="A40" i="32"/>
  <c r="N17" i="38"/>
  <c r="N18" i="38"/>
  <c r="R19" i="38" s="1"/>
  <c r="O22" i="38"/>
  <c r="A29" i="38"/>
  <c r="N16" i="38"/>
  <c r="N19" i="38"/>
  <c r="N14" i="38"/>
  <c r="I22" i="38"/>
  <c r="A25" i="38"/>
  <c r="U39" i="37"/>
  <c r="AA39" i="37" s="1"/>
  <c r="U29" i="37"/>
  <c r="AA29" i="37" s="1"/>
  <c r="AI38" i="22"/>
  <c r="AI36" i="22"/>
  <c r="AI34" i="22"/>
  <c r="AI32" i="22"/>
  <c r="AI30" i="22"/>
  <c r="AI28" i="22"/>
  <c r="N42" i="4"/>
  <c r="N39" i="4"/>
  <c r="A49" i="4" s="1"/>
  <c r="A45" i="4"/>
  <c r="I51" i="4" s="1"/>
  <c r="E42" i="4"/>
  <c r="D35" i="4"/>
  <c r="N23" i="4"/>
  <c r="T23" i="4" s="1"/>
  <c r="Q34" i="4"/>
  <c r="Q25" i="4"/>
  <c r="N25" i="4"/>
  <c r="Q30" i="4"/>
  <c r="T30" i="4" s="1"/>
  <c r="T21" i="4"/>
  <c r="H29" i="4"/>
  <c r="T39" i="4"/>
  <c r="E29" i="4"/>
  <c r="B29" i="4"/>
  <c r="B35" i="4"/>
  <c r="N34" i="4" s="1"/>
  <c r="Q27" i="7"/>
  <c r="K27" i="7"/>
  <c r="K23" i="7"/>
  <c r="K19" i="7"/>
  <c r="Q19" i="7"/>
  <c r="AB28" i="9"/>
  <c r="AB30" i="9"/>
  <c r="AB34" i="9"/>
  <c r="N27" i="7"/>
  <c r="T27" i="7" s="1"/>
  <c r="Q23" i="7"/>
  <c r="N19" i="7"/>
  <c r="T19" i="7" s="1"/>
  <c r="N23" i="7"/>
  <c r="T40" i="4"/>
  <c r="U22" i="32"/>
  <c r="U20" i="32"/>
  <c r="Z18" i="32"/>
  <c r="U16" i="32"/>
  <c r="Z14" i="32"/>
  <c r="U21" i="32"/>
  <c r="U19" i="32"/>
  <c r="Z17" i="32"/>
  <c r="U15" i="32"/>
  <c r="Z13" i="32"/>
  <c r="U24" i="32"/>
  <c r="Z20" i="32"/>
  <c r="U18" i="32"/>
  <c r="M16" i="32"/>
  <c r="U23" i="32"/>
  <c r="Z19" i="32"/>
  <c r="U17" i="32"/>
  <c r="M15" i="32"/>
  <c r="M24" i="32"/>
  <c r="Z22" i="32"/>
  <c r="M20" i="32"/>
  <c r="U14" i="32"/>
  <c r="M23" i="32"/>
  <c r="Z21" i="32"/>
  <c r="M19" i="32"/>
  <c r="U13" i="32"/>
  <c r="Z24" i="32"/>
  <c r="M22" i="32"/>
  <c r="M18" i="32"/>
  <c r="Z16" i="32"/>
  <c r="M14" i="32"/>
  <c r="Z23" i="32"/>
  <c r="M21" i="32"/>
  <c r="M17" i="32"/>
  <c r="Z15" i="32"/>
  <c r="M13" i="32"/>
  <c r="E20" i="4"/>
  <c r="N32" i="4"/>
  <c r="AC40" i="22"/>
  <c r="Z40" i="22"/>
  <c r="AF40" i="22" s="1"/>
  <c r="AC38" i="22"/>
  <c r="Z38" i="22"/>
  <c r="AC36" i="22"/>
  <c r="Z36" i="22"/>
  <c r="AF36" i="22" s="1"/>
  <c r="AC34" i="22"/>
  <c r="Z34" i="22"/>
  <c r="AC32" i="22"/>
  <c r="Z32" i="22"/>
  <c r="AF32" i="22" s="1"/>
  <c r="AC30" i="22"/>
  <c r="Z30" i="22"/>
  <c r="AC28" i="22"/>
  <c r="Z28" i="22"/>
  <c r="AF28" i="22" s="1"/>
  <c r="AF38" i="22"/>
  <c r="AF34" i="22"/>
  <c r="AF30" i="22"/>
  <c r="Q32" i="4"/>
  <c r="T32" i="4" s="1"/>
  <c r="T34" i="4" l="1"/>
  <c r="AD30" i="13"/>
  <c r="AD34" i="13"/>
  <c r="AD44" i="13"/>
  <c r="T25" i="4"/>
  <c r="W19" i="7"/>
  <c r="W27" i="7"/>
  <c r="T23" i="7"/>
  <c r="A2" i="49" l="1"/>
</calcChain>
</file>

<file path=xl/sharedStrings.xml><?xml version="1.0" encoding="utf-8"?>
<sst xmlns="http://schemas.openxmlformats.org/spreadsheetml/2006/main" count="2003" uniqueCount="452">
  <si>
    <t>大会実施要綱</t>
    <rPh sb="0" eb="2">
      <t>タイカイ</t>
    </rPh>
    <rPh sb="2" eb="4">
      <t>ジッシ</t>
    </rPh>
    <rPh sb="4" eb="6">
      <t>ヨウコウ</t>
    </rPh>
    <phoneticPr fontId="2"/>
  </si>
  <si>
    <t>大会名称</t>
    <rPh sb="0" eb="2">
      <t>タイカイ</t>
    </rPh>
    <rPh sb="2" eb="4">
      <t>メイショウ</t>
    </rPh>
    <phoneticPr fontId="2"/>
  </si>
  <si>
    <t>期日</t>
    <rPh sb="0" eb="2">
      <t>キジツ</t>
    </rPh>
    <phoneticPr fontId="2"/>
  </si>
  <si>
    <t>会場</t>
    <rPh sb="0" eb="2">
      <t>カイジョウ</t>
    </rPh>
    <phoneticPr fontId="2"/>
  </si>
  <si>
    <t>試合形式</t>
    <rPh sb="0" eb="2">
      <t>シアイ</t>
    </rPh>
    <rPh sb="2" eb="4">
      <t>ケイシキ</t>
    </rPh>
    <phoneticPr fontId="2"/>
  </si>
  <si>
    <t>試合時間</t>
    <rPh sb="0" eb="2">
      <t>シアイ</t>
    </rPh>
    <rPh sb="2" eb="4">
      <t>ジカン</t>
    </rPh>
    <phoneticPr fontId="2"/>
  </si>
  <si>
    <t>組合せ</t>
    <rPh sb="0" eb="2">
      <t>クミアワ</t>
    </rPh>
    <phoneticPr fontId="2"/>
  </si>
  <si>
    <t>注意事項</t>
    <rPh sb="0" eb="2">
      <t>チュウイ</t>
    </rPh>
    <rPh sb="2" eb="4">
      <t>ジコウ</t>
    </rPh>
    <phoneticPr fontId="2"/>
  </si>
  <si>
    <t>審判</t>
    <rPh sb="0" eb="2">
      <t>シンパン</t>
    </rPh>
    <phoneticPr fontId="2"/>
  </si>
  <si>
    <t>競技規則</t>
    <rPh sb="0" eb="2">
      <t>キョウギ</t>
    </rPh>
    <rPh sb="2" eb="4">
      <t>キソク</t>
    </rPh>
    <phoneticPr fontId="2"/>
  </si>
  <si>
    <t>チーム名</t>
    <rPh sb="3" eb="4">
      <t>メイ</t>
    </rPh>
    <phoneticPr fontId="2"/>
  </si>
  <si>
    <t>代表者名</t>
    <rPh sb="0" eb="2">
      <t>ダイヒョウ</t>
    </rPh>
    <rPh sb="2" eb="3">
      <t>シャ</t>
    </rPh>
    <rPh sb="3" eb="4">
      <t>メイ</t>
    </rPh>
    <phoneticPr fontId="2"/>
  </si>
  <si>
    <t>携帯番号</t>
    <rPh sb="0" eb="2">
      <t>ケイタイ</t>
    </rPh>
    <rPh sb="2" eb="4">
      <t>バンゴウ</t>
    </rPh>
    <phoneticPr fontId="2"/>
  </si>
  <si>
    <t>（香川県高松市今里町1丁目385　：　TEL 087-861-3855）</t>
    <rPh sb="1" eb="4">
      <t>カガワケン</t>
    </rPh>
    <rPh sb="4" eb="7">
      <t>タカマツシ</t>
    </rPh>
    <rPh sb="7" eb="9">
      <t>イマザト</t>
    </rPh>
    <rPh sb="9" eb="10">
      <t>チョウ</t>
    </rPh>
    <rPh sb="11" eb="13">
      <t>チョウメ</t>
    </rPh>
    <phoneticPr fontId="2"/>
  </si>
  <si>
    <t>チーム数</t>
    <rPh sb="3" eb="4">
      <t>スウ</t>
    </rPh>
    <phoneticPr fontId="2"/>
  </si>
  <si>
    <t>得点</t>
    <rPh sb="0" eb="2">
      <t>トクテン</t>
    </rPh>
    <phoneticPr fontId="2"/>
  </si>
  <si>
    <t>失点</t>
    <rPh sb="0" eb="2">
      <t>シッテン</t>
    </rPh>
    <phoneticPr fontId="2"/>
  </si>
  <si>
    <t>順位</t>
    <rPh sb="0" eb="2">
      <t>ジュンイ</t>
    </rPh>
    <phoneticPr fontId="2"/>
  </si>
  <si>
    <t>領収金額</t>
    <rPh sb="0" eb="2">
      <t>リョウシュウ</t>
    </rPh>
    <rPh sb="2" eb="4">
      <t>キンガク</t>
    </rPh>
    <phoneticPr fontId="2"/>
  </si>
  <si>
    <t>②</t>
    <phoneticPr fontId="2"/>
  </si>
  <si>
    <t>第１０試合</t>
    <rPh sb="0" eb="1">
      <t>ダイ</t>
    </rPh>
    <rPh sb="3" eb="5">
      <t>シアイ</t>
    </rPh>
    <phoneticPr fontId="2"/>
  </si>
  <si>
    <t>【　タイムスケジュール　】</t>
  </si>
  <si>
    <t>【出場チーム】</t>
    <rPh sb="1" eb="3">
      <t>シュツジョウ</t>
    </rPh>
    <phoneticPr fontId="2"/>
  </si>
  <si>
    <t>時間</t>
    <rPh sb="0" eb="2">
      <t>ジカン</t>
    </rPh>
    <phoneticPr fontId="2"/>
  </si>
  <si>
    <t>対戦カード</t>
    <rPh sb="0" eb="2">
      <t>タイセン</t>
    </rPh>
    <phoneticPr fontId="2"/>
  </si>
  <si>
    <t>結果</t>
    <rPh sb="0" eb="2">
      <t>ケッカ</t>
    </rPh>
    <phoneticPr fontId="2"/>
  </si>
  <si>
    <t>第２審判</t>
    <rPh sb="0" eb="1">
      <t>ダイ</t>
    </rPh>
    <rPh sb="2" eb="4">
      <t>シンパン</t>
    </rPh>
    <phoneticPr fontId="2"/>
  </si>
  <si>
    <t>第１試合</t>
    <rPh sb="0" eb="1">
      <t>ダイ</t>
    </rPh>
    <rPh sb="2" eb="4">
      <t>シアイ</t>
    </rPh>
    <phoneticPr fontId="2"/>
  </si>
  <si>
    <t>vs</t>
    <phoneticPr fontId="2"/>
  </si>
  <si>
    <t>-</t>
    <phoneticPr fontId="2"/>
  </si>
  <si>
    <t>第２試合</t>
    <rPh sb="0" eb="1">
      <t>ダイ</t>
    </rPh>
    <rPh sb="2" eb="4">
      <t>シアイ</t>
    </rPh>
    <phoneticPr fontId="2"/>
  </si>
  <si>
    <t>第３試合</t>
    <rPh sb="0" eb="1">
      <t>ダイ</t>
    </rPh>
    <rPh sb="2" eb="4">
      <t>シアイ</t>
    </rPh>
    <phoneticPr fontId="2"/>
  </si>
  <si>
    <t>-</t>
    <phoneticPr fontId="2"/>
  </si>
  <si>
    <t>勝点</t>
    <rPh sb="0" eb="1">
      <t>カチ</t>
    </rPh>
    <rPh sb="1" eb="2">
      <t>テン</t>
    </rPh>
    <phoneticPr fontId="2"/>
  </si>
  <si>
    <t>得失点差</t>
    <rPh sb="0" eb="4">
      <t>トクシッテンサ</t>
    </rPh>
    <phoneticPr fontId="2"/>
  </si>
  <si>
    <t>Aブロック</t>
    <phoneticPr fontId="2"/>
  </si>
  <si>
    <t>Aブロック</t>
    <phoneticPr fontId="2"/>
  </si>
  <si>
    <t>Bブロック</t>
    <phoneticPr fontId="2"/>
  </si>
  <si>
    <t>Bブロック</t>
    <phoneticPr fontId="2"/>
  </si>
  <si>
    <t>第４試合</t>
    <rPh sb="0" eb="1">
      <t>ダイ</t>
    </rPh>
    <rPh sb="2" eb="4">
      <t>シアイ</t>
    </rPh>
    <phoneticPr fontId="2"/>
  </si>
  <si>
    <t>第５試合</t>
    <rPh sb="0" eb="1">
      <t>ダイ</t>
    </rPh>
    <rPh sb="2" eb="4">
      <t>シアイ</t>
    </rPh>
    <phoneticPr fontId="2"/>
  </si>
  <si>
    <t>第６試合</t>
    <rPh sb="0" eb="1">
      <t>ダイ</t>
    </rPh>
    <rPh sb="2" eb="4">
      <t>シアイ</t>
    </rPh>
    <phoneticPr fontId="2"/>
  </si>
  <si>
    <t>第７試合</t>
    <rPh sb="0" eb="1">
      <t>ダイ</t>
    </rPh>
    <rPh sb="2" eb="4">
      <t>シアイ</t>
    </rPh>
    <phoneticPr fontId="2"/>
  </si>
  <si>
    <t>決勝</t>
    <rPh sb="0" eb="2">
      <t>ケッショウ</t>
    </rPh>
    <phoneticPr fontId="2"/>
  </si>
  <si>
    <t>準決勝①</t>
    <rPh sb="0" eb="3">
      <t>ジュンケッショウ</t>
    </rPh>
    <phoneticPr fontId="2"/>
  </si>
  <si>
    <t>準決勝②</t>
    <rPh sb="0" eb="3">
      <t>ジュンケッショウ</t>
    </rPh>
    <phoneticPr fontId="2"/>
  </si>
  <si>
    <t>交流戦</t>
    <rPh sb="0" eb="3">
      <t>コウリュウセン</t>
    </rPh>
    <phoneticPr fontId="2"/>
  </si>
  <si>
    <t>-</t>
    <phoneticPr fontId="2"/>
  </si>
  <si>
    <t>第８試合</t>
    <rPh sb="0" eb="1">
      <t>ダイ</t>
    </rPh>
    <rPh sb="2" eb="4">
      <t>シアイ</t>
    </rPh>
    <phoneticPr fontId="2"/>
  </si>
  <si>
    <t>第９試合</t>
    <rPh sb="0" eb="1">
      <t>ダイ</t>
    </rPh>
    <rPh sb="2" eb="4">
      <t>シアイ</t>
    </rPh>
    <phoneticPr fontId="2"/>
  </si>
  <si>
    <t>コート</t>
    <phoneticPr fontId="2"/>
  </si>
  <si>
    <t>Ｂコート</t>
    <phoneticPr fontId="2"/>
  </si>
  <si>
    <t>①</t>
    <phoneticPr fontId="2"/>
  </si>
  <si>
    <t>②</t>
    <phoneticPr fontId="2"/>
  </si>
  <si>
    <t>①大会当日のケガ、事故、盗難等については主催者側は一切の責任を負いかねますのでご了承ください。</t>
    <rPh sb="1" eb="3">
      <t>タイカイ</t>
    </rPh>
    <rPh sb="3" eb="5">
      <t>トウジツ</t>
    </rPh>
    <rPh sb="9" eb="11">
      <t>ジコ</t>
    </rPh>
    <rPh sb="12" eb="14">
      <t>トウナン</t>
    </rPh>
    <rPh sb="14" eb="15">
      <t>トウ</t>
    </rPh>
    <rPh sb="20" eb="23">
      <t>シュサイシャ</t>
    </rPh>
    <rPh sb="23" eb="24">
      <t>ガワ</t>
    </rPh>
    <rPh sb="25" eb="27">
      <t>イッサイ</t>
    </rPh>
    <rPh sb="28" eb="30">
      <t>セキニン</t>
    </rPh>
    <rPh sb="31" eb="32">
      <t>オ</t>
    </rPh>
    <rPh sb="40" eb="42">
      <t>リョウショウ</t>
    </rPh>
    <phoneticPr fontId="2"/>
  </si>
  <si>
    <t>２ブロックに分かれての予選リーグ+決勝トーナメント</t>
    <rPh sb="6" eb="7">
      <t>ワ</t>
    </rPh>
    <rPh sb="11" eb="13">
      <t>ヨセン</t>
    </rPh>
    <rPh sb="17" eb="19">
      <t>ケッショウ</t>
    </rPh>
    <phoneticPr fontId="2"/>
  </si>
  <si>
    <t>カテゴリー</t>
    <phoneticPr fontId="2"/>
  </si>
  <si>
    <t>試合時間については出場チーム数等により、変更させていただく場合がございます。</t>
    <rPh sb="0" eb="2">
      <t>シアイ</t>
    </rPh>
    <rPh sb="2" eb="4">
      <t>ジカン</t>
    </rPh>
    <rPh sb="9" eb="11">
      <t>シュツジョウ</t>
    </rPh>
    <rPh sb="14" eb="15">
      <t>スウ</t>
    </rPh>
    <rPh sb="15" eb="16">
      <t>ナド</t>
    </rPh>
    <rPh sb="20" eb="22">
      <t>ヘンコウ</t>
    </rPh>
    <rPh sb="29" eb="31">
      <t>バアイ</t>
    </rPh>
    <phoneticPr fontId="2"/>
  </si>
  <si>
    <t>主審・第３審は主催者側で行いますが、第２審判をチームより１名選出していただきます。</t>
    <rPh sb="0" eb="2">
      <t>シュシン</t>
    </rPh>
    <rPh sb="3" eb="4">
      <t>ダイ</t>
    </rPh>
    <rPh sb="5" eb="6">
      <t>シン</t>
    </rPh>
    <rPh sb="7" eb="9">
      <t>シュサイ</t>
    </rPh>
    <rPh sb="9" eb="10">
      <t>シャ</t>
    </rPh>
    <rPh sb="10" eb="11">
      <t>ガワ</t>
    </rPh>
    <rPh sb="12" eb="13">
      <t>オコナ</t>
    </rPh>
    <rPh sb="18" eb="19">
      <t>ダイ</t>
    </rPh>
    <rPh sb="20" eb="22">
      <t>シンパン</t>
    </rPh>
    <rPh sb="29" eb="30">
      <t>メイ</t>
    </rPh>
    <rPh sb="30" eb="32">
      <t>センシュツ</t>
    </rPh>
    <phoneticPr fontId="2"/>
  </si>
  <si>
    <t>審判をされる方はルールを熟知しており、積極的にジャッジしていただける方に限ります。</t>
    <rPh sb="0" eb="2">
      <t>シンパン</t>
    </rPh>
    <rPh sb="6" eb="7">
      <t>カタ</t>
    </rPh>
    <rPh sb="12" eb="14">
      <t>ジュクチ</t>
    </rPh>
    <rPh sb="19" eb="22">
      <t>セッキョクテキ</t>
    </rPh>
    <rPh sb="34" eb="35">
      <t>カタ</t>
    </rPh>
    <rPh sb="36" eb="37">
      <t>カギ</t>
    </rPh>
    <phoneticPr fontId="2"/>
  </si>
  <si>
    <t>-</t>
    <phoneticPr fontId="2"/>
  </si>
  <si>
    <t>　リーグ戦の順位は、勝ち点＝３点、引分け＝１点、負け＝０点の勝点制とします。</t>
    <rPh sb="4" eb="5">
      <t>セン</t>
    </rPh>
    <rPh sb="6" eb="8">
      <t>ジュンイ</t>
    </rPh>
    <rPh sb="10" eb="11">
      <t>カ</t>
    </rPh>
    <rPh sb="12" eb="13">
      <t>テン</t>
    </rPh>
    <rPh sb="15" eb="16">
      <t>テン</t>
    </rPh>
    <rPh sb="17" eb="19">
      <t>ヒキワ</t>
    </rPh>
    <rPh sb="22" eb="23">
      <t>テン</t>
    </rPh>
    <rPh sb="24" eb="25">
      <t>マ</t>
    </rPh>
    <rPh sb="28" eb="29">
      <t>テン</t>
    </rPh>
    <rPh sb="30" eb="31">
      <t>カ</t>
    </rPh>
    <rPh sb="31" eb="32">
      <t>テン</t>
    </rPh>
    <rPh sb="32" eb="33">
      <t>セイ</t>
    </rPh>
    <phoneticPr fontId="2"/>
  </si>
  <si>
    <t>　勝点が並んだ場合は、①得失点差、②総得点、③直接対決の勝敗、④抽選の順で決定します。</t>
    <rPh sb="1" eb="2">
      <t>カ</t>
    </rPh>
    <rPh sb="2" eb="3">
      <t>テン</t>
    </rPh>
    <rPh sb="4" eb="5">
      <t>ナラ</t>
    </rPh>
    <rPh sb="7" eb="9">
      <t>バアイ</t>
    </rPh>
    <rPh sb="12" eb="13">
      <t>トク</t>
    </rPh>
    <rPh sb="13" eb="15">
      <t>シッテン</t>
    </rPh>
    <rPh sb="15" eb="16">
      <t>サ</t>
    </rPh>
    <rPh sb="18" eb="21">
      <t>ソウトクテン</t>
    </rPh>
    <rPh sb="23" eb="25">
      <t>チョクセツ</t>
    </rPh>
    <rPh sb="25" eb="27">
      <t>タイケツ</t>
    </rPh>
    <rPh sb="28" eb="30">
      <t>ショウハイ</t>
    </rPh>
    <rPh sb="32" eb="34">
      <t>チュウセン</t>
    </rPh>
    <rPh sb="35" eb="36">
      <t>ジュン</t>
    </rPh>
    <rPh sb="37" eb="39">
      <t>ケッテイ</t>
    </rPh>
    <phoneticPr fontId="2"/>
  </si>
  <si>
    <t>Aコート</t>
    <phoneticPr fontId="2"/>
  </si>
  <si>
    <t>【星取表】</t>
    <rPh sb="1" eb="4">
      <t>ホシトリヒョウ</t>
    </rPh>
    <phoneticPr fontId="2"/>
  </si>
  <si>
    <t>-</t>
    <phoneticPr fontId="2"/>
  </si>
  <si>
    <t>大会中に規約違反が発覚した場合は失格とし、該当チームは決勝トーナメントへの進出はできません。</t>
    <rPh sb="0" eb="3">
      <t>タイカイチュウ</t>
    </rPh>
    <rPh sb="4" eb="6">
      <t>キヤク</t>
    </rPh>
    <rPh sb="6" eb="8">
      <t>イハン</t>
    </rPh>
    <rPh sb="9" eb="11">
      <t>ハッカク</t>
    </rPh>
    <rPh sb="13" eb="15">
      <t>バアイ</t>
    </rPh>
    <rPh sb="16" eb="18">
      <t>シッカク</t>
    </rPh>
    <rPh sb="21" eb="23">
      <t>ガイトウ</t>
    </rPh>
    <rPh sb="27" eb="29">
      <t>ケッショウ</t>
    </rPh>
    <rPh sb="37" eb="39">
      <t>シンシュツ</t>
    </rPh>
    <phoneticPr fontId="2"/>
  </si>
  <si>
    <t>チームに該当者がおられない場合は、次回より大会への出場をお断りさせていただく場合がございます。</t>
    <rPh sb="4" eb="7">
      <t>ガイトウシャ</t>
    </rPh>
    <rPh sb="13" eb="15">
      <t>バアイ</t>
    </rPh>
    <rPh sb="17" eb="19">
      <t>ジカイ</t>
    </rPh>
    <rPh sb="21" eb="23">
      <t>タイカイ</t>
    </rPh>
    <rPh sb="25" eb="27">
      <t>シュツジョウ</t>
    </rPh>
    <rPh sb="29" eb="30">
      <t>コトワ</t>
    </rPh>
    <rPh sb="38" eb="40">
      <t>バアイ</t>
    </rPh>
    <phoneticPr fontId="2"/>
  </si>
  <si>
    <t>但し、以下の項目に関しては別途規定を定めます。</t>
    <rPh sb="0" eb="1">
      <t>タダ</t>
    </rPh>
    <rPh sb="3" eb="5">
      <t>イカ</t>
    </rPh>
    <rPh sb="6" eb="8">
      <t>コウモク</t>
    </rPh>
    <rPh sb="9" eb="10">
      <t>カン</t>
    </rPh>
    <rPh sb="13" eb="15">
      <t>ベット</t>
    </rPh>
    <rPh sb="15" eb="17">
      <t>キテイ</t>
    </rPh>
    <rPh sb="18" eb="19">
      <t>サダ</t>
    </rPh>
    <phoneticPr fontId="2"/>
  </si>
  <si>
    <t>①ベンチに入ることができる人員は、交代要員7名、役員4名を上限とする。</t>
    <rPh sb="5" eb="6">
      <t>ハイ</t>
    </rPh>
    <rPh sb="13" eb="15">
      <t>ジンイン</t>
    </rPh>
    <rPh sb="17" eb="19">
      <t>コウタイ</t>
    </rPh>
    <rPh sb="19" eb="21">
      <t>ヨウイン</t>
    </rPh>
    <rPh sb="22" eb="23">
      <t>メイ</t>
    </rPh>
    <rPh sb="24" eb="26">
      <t>ヤクイン</t>
    </rPh>
    <rPh sb="27" eb="28">
      <t>メイ</t>
    </rPh>
    <rPh sb="29" eb="31">
      <t>ジョウゲン</t>
    </rPh>
    <phoneticPr fontId="2"/>
  </si>
  <si>
    <t>　但し、重大な反則については別途大会規律委員会で処置を決定する。</t>
    <rPh sb="1" eb="2">
      <t>タダ</t>
    </rPh>
    <rPh sb="4" eb="6">
      <t>ジュウダイ</t>
    </rPh>
    <rPh sb="7" eb="9">
      <t>ハンソク</t>
    </rPh>
    <rPh sb="14" eb="16">
      <t>ベット</t>
    </rPh>
    <rPh sb="16" eb="18">
      <t>タイカイ</t>
    </rPh>
    <rPh sb="18" eb="20">
      <t>キリツ</t>
    </rPh>
    <rPh sb="20" eb="23">
      <t>イインカイ</t>
    </rPh>
    <rPh sb="24" eb="26">
      <t>ショチ</t>
    </rPh>
    <rPh sb="27" eb="29">
      <t>ケッテイ</t>
    </rPh>
    <phoneticPr fontId="2"/>
  </si>
  <si>
    <t>②退場を命じられた選手は次の1試合に出場できない。</t>
    <rPh sb="1" eb="3">
      <t>タイジョウ</t>
    </rPh>
    <rPh sb="4" eb="5">
      <t>メイ</t>
    </rPh>
    <rPh sb="9" eb="11">
      <t>センシュ</t>
    </rPh>
    <rPh sb="12" eb="13">
      <t>ツギ</t>
    </rPh>
    <rPh sb="15" eb="17">
      <t>シアイ</t>
    </rPh>
    <rPh sb="18" eb="20">
      <t>シュツジョウ</t>
    </rPh>
    <phoneticPr fontId="2"/>
  </si>
  <si>
    <t>④レガースの着用を義務付ける。</t>
    <rPh sb="6" eb="8">
      <t>チャクヨウ</t>
    </rPh>
    <rPh sb="9" eb="12">
      <t>ギムヅ</t>
    </rPh>
    <phoneticPr fontId="2"/>
  </si>
  <si>
    <t>⑤眼鏡、指輪、ネックレス、ピアス、ミサンガ等の着用は一切認めない。</t>
    <rPh sb="1" eb="3">
      <t>メガネ</t>
    </rPh>
    <rPh sb="4" eb="6">
      <t>ユビワ</t>
    </rPh>
    <rPh sb="21" eb="22">
      <t>ナド</t>
    </rPh>
    <rPh sb="23" eb="25">
      <t>チャクヨウ</t>
    </rPh>
    <rPh sb="26" eb="28">
      <t>イッサイ</t>
    </rPh>
    <rPh sb="28" eb="29">
      <t>ミト</t>
    </rPh>
    <phoneticPr fontId="2"/>
  </si>
  <si>
    <t>当大会の組合せは、トキワフットドーム役員会において決定する。</t>
    <rPh sb="0" eb="1">
      <t>トウ</t>
    </rPh>
    <rPh sb="1" eb="3">
      <t>タイカイ</t>
    </rPh>
    <rPh sb="4" eb="6">
      <t>クミアワ</t>
    </rPh>
    <rPh sb="18" eb="21">
      <t>ヤクインカイ</t>
    </rPh>
    <rPh sb="25" eb="27">
      <t>ケッテイ</t>
    </rPh>
    <phoneticPr fontId="2"/>
  </si>
  <si>
    <t>　各チームで保険等に加入されることをお薦めします。</t>
    <rPh sb="1" eb="2">
      <t>カク</t>
    </rPh>
    <rPh sb="6" eb="9">
      <t>ホケントウ</t>
    </rPh>
    <rPh sb="10" eb="12">
      <t>カニュウ</t>
    </rPh>
    <rPh sb="19" eb="20">
      <t>スス</t>
    </rPh>
    <phoneticPr fontId="2"/>
  </si>
  <si>
    <t>②参加資格への違反、その他不都合な行為があった場合は、該当チームは失格となり、出場停止となります。</t>
    <rPh sb="1" eb="3">
      <t>サンカ</t>
    </rPh>
    <rPh sb="3" eb="5">
      <t>シカク</t>
    </rPh>
    <rPh sb="7" eb="9">
      <t>イハン</t>
    </rPh>
    <rPh sb="12" eb="13">
      <t>タ</t>
    </rPh>
    <rPh sb="13" eb="16">
      <t>フツゴウ</t>
    </rPh>
    <rPh sb="17" eb="19">
      <t>コウイ</t>
    </rPh>
    <rPh sb="23" eb="25">
      <t>バアイ</t>
    </rPh>
    <rPh sb="27" eb="29">
      <t>ガイトウ</t>
    </rPh>
    <rPh sb="33" eb="35">
      <t>シッカク</t>
    </rPh>
    <rPh sb="39" eb="41">
      <t>シュツジョウ</t>
    </rPh>
    <rPh sb="41" eb="43">
      <t>テイシ</t>
    </rPh>
    <phoneticPr fontId="2"/>
  </si>
  <si>
    <t>③代表者会議及び試合開始時間など集合時間に遅れた場合は失格となります。</t>
    <rPh sb="1" eb="4">
      <t>ダイヒョウシャ</t>
    </rPh>
    <rPh sb="4" eb="6">
      <t>カイギ</t>
    </rPh>
    <rPh sb="6" eb="7">
      <t>オヨ</t>
    </rPh>
    <rPh sb="8" eb="10">
      <t>シアイ</t>
    </rPh>
    <rPh sb="10" eb="12">
      <t>カイシ</t>
    </rPh>
    <rPh sb="12" eb="14">
      <t>ジカン</t>
    </rPh>
    <rPh sb="16" eb="18">
      <t>シュウゴウ</t>
    </rPh>
    <rPh sb="18" eb="20">
      <t>ジカン</t>
    </rPh>
    <rPh sb="21" eb="22">
      <t>オク</t>
    </rPh>
    <rPh sb="24" eb="26">
      <t>バアイ</t>
    </rPh>
    <rPh sb="27" eb="29">
      <t>シッカク</t>
    </rPh>
    <phoneticPr fontId="2"/>
  </si>
  <si>
    <t>トキワフットドーム</t>
    <phoneticPr fontId="2"/>
  </si>
  <si>
    <t>（その場合の大会参加費の返金はいたしません。）</t>
    <rPh sb="3" eb="5">
      <t>バアイ</t>
    </rPh>
    <rPh sb="6" eb="8">
      <t>タイカイ</t>
    </rPh>
    <rPh sb="8" eb="10">
      <t>サンカ</t>
    </rPh>
    <rPh sb="10" eb="11">
      <t>ヒ</t>
    </rPh>
    <rPh sb="12" eb="14">
      <t>ヘンキン</t>
    </rPh>
    <phoneticPr fontId="2"/>
  </si>
  <si>
    <t>カテゴリー対象外のチームは出場をお断りさせていただきます。　（判断は主催者側で行ないます）</t>
    <rPh sb="5" eb="8">
      <t>タイショウガイ</t>
    </rPh>
    <rPh sb="13" eb="15">
      <t>シュツジョウ</t>
    </rPh>
    <rPh sb="17" eb="18">
      <t>コトワ</t>
    </rPh>
    <rPh sb="31" eb="33">
      <t>ハンダン</t>
    </rPh>
    <rPh sb="34" eb="37">
      <t>シュサイシャ</t>
    </rPh>
    <rPh sb="37" eb="38">
      <t>ガワ</t>
    </rPh>
    <rPh sb="39" eb="40">
      <t>オコ</t>
    </rPh>
    <phoneticPr fontId="2"/>
  </si>
  <si>
    <r>
      <t>【決勝トーナメント】　</t>
    </r>
    <r>
      <rPr>
        <sz val="11"/>
        <rFont val="ＭＳ Ｐゴシック"/>
        <family val="3"/>
        <charset val="128"/>
      </rPr>
      <t>7-1-7分</t>
    </r>
    <rPh sb="1" eb="3">
      <t>ケッショウ</t>
    </rPh>
    <rPh sb="16" eb="17">
      <t>フン</t>
    </rPh>
    <phoneticPr fontId="2"/>
  </si>
  <si>
    <t>閉会式</t>
    <rPh sb="0" eb="3">
      <t>ヘイカイシキ</t>
    </rPh>
    <phoneticPr fontId="2"/>
  </si>
  <si>
    <t>全体・チーム写真、撮影</t>
  </si>
  <si>
    <t>代表者会議</t>
  </si>
  <si>
    <t>試合開始</t>
    <rPh sb="0" eb="2">
      <t>シアイ</t>
    </rPh>
    <rPh sb="2" eb="4">
      <t>カイシ</t>
    </rPh>
    <phoneticPr fontId="2"/>
  </si>
  <si>
    <t>Bコート</t>
    <phoneticPr fontId="2"/>
  </si>
  <si>
    <t>ブロック</t>
    <phoneticPr fontId="2"/>
  </si>
  <si>
    <t>コート</t>
    <phoneticPr fontId="2"/>
  </si>
  <si>
    <t>vs</t>
    <phoneticPr fontId="2"/>
  </si>
  <si>
    <t>Bブロック</t>
    <phoneticPr fontId="2"/>
  </si>
  <si>
    <t>Bコート</t>
    <phoneticPr fontId="2"/>
  </si>
  <si>
    <t>【星取表】　</t>
    <rPh sb="1" eb="4">
      <t>ホシトリヒョウ</t>
    </rPh>
    <phoneticPr fontId="2"/>
  </si>
  <si>
    <t>-</t>
    <phoneticPr fontId="2"/>
  </si>
  <si>
    <t>ブロック</t>
    <phoneticPr fontId="2"/>
  </si>
  <si>
    <t>コート</t>
    <phoneticPr fontId="2"/>
  </si>
  <si>
    <t>決勝トーナメント</t>
    <rPh sb="0" eb="2">
      <t>ケッショウ</t>
    </rPh>
    <phoneticPr fontId="2"/>
  </si>
  <si>
    <t>Aコート</t>
    <phoneticPr fontId="2"/>
  </si>
  <si>
    <t>A組1位</t>
    <rPh sb="1" eb="2">
      <t>クミ</t>
    </rPh>
    <rPh sb="3" eb="4">
      <t>イ</t>
    </rPh>
    <phoneticPr fontId="2"/>
  </si>
  <si>
    <t>vs</t>
    <phoneticPr fontId="2"/>
  </si>
  <si>
    <t>B組2位</t>
    <rPh sb="1" eb="2">
      <t>クミ</t>
    </rPh>
    <rPh sb="3" eb="4">
      <t>イ</t>
    </rPh>
    <phoneticPr fontId="2"/>
  </si>
  <si>
    <t>A組3位</t>
    <rPh sb="1" eb="2">
      <t>クミ</t>
    </rPh>
    <rPh sb="3" eb="4">
      <t>イ</t>
    </rPh>
    <phoneticPr fontId="2"/>
  </si>
  <si>
    <t>Bコート</t>
    <phoneticPr fontId="2"/>
  </si>
  <si>
    <t>B組1位</t>
    <rPh sb="1" eb="2">
      <t>クミ</t>
    </rPh>
    <rPh sb="3" eb="4">
      <t>イ</t>
    </rPh>
    <phoneticPr fontId="2"/>
  </si>
  <si>
    <t>A組2位</t>
    <rPh sb="1" eb="2">
      <t>クミ</t>
    </rPh>
    <rPh sb="3" eb="4">
      <t>イ</t>
    </rPh>
    <phoneticPr fontId="2"/>
  </si>
  <si>
    <t>B組3位</t>
    <rPh sb="1" eb="2">
      <t>クミ</t>
    </rPh>
    <rPh sb="3" eb="4">
      <t>イ</t>
    </rPh>
    <phoneticPr fontId="2"/>
  </si>
  <si>
    <t>①勝者</t>
    <rPh sb="1" eb="3">
      <t>ショウシャ</t>
    </rPh>
    <phoneticPr fontId="2"/>
  </si>
  <si>
    <t>②勝者</t>
    <rPh sb="1" eb="3">
      <t>ショウシャ</t>
    </rPh>
    <phoneticPr fontId="2"/>
  </si>
  <si>
    <r>
      <t>【予選リーグ】　</t>
    </r>
    <r>
      <rPr>
        <sz val="11"/>
        <rFont val="ＭＳ Ｐゴシック"/>
        <family val="3"/>
        <charset val="128"/>
      </rPr>
      <t>1</t>
    </r>
    <r>
      <rPr>
        <sz val="11"/>
        <rFont val="ＭＳ Ｐゴシック"/>
        <family val="3"/>
        <charset val="128"/>
      </rPr>
      <t>2分1本</t>
    </r>
    <rPh sb="1" eb="3">
      <t>ヨセン</t>
    </rPh>
    <rPh sb="10" eb="11">
      <t>フン</t>
    </rPh>
    <rPh sb="12" eb="13">
      <t>ホン</t>
    </rPh>
    <phoneticPr fontId="2"/>
  </si>
  <si>
    <t>Aコート</t>
    <phoneticPr fontId="2"/>
  </si>
  <si>
    <r>
      <t>　　1</t>
    </r>
    <r>
      <rPr>
        <sz val="11"/>
        <rFont val="ＭＳ Ｐゴシック"/>
        <family val="3"/>
        <charset val="128"/>
      </rPr>
      <t>9:45</t>
    </r>
    <r>
      <rPr>
        <sz val="11"/>
        <rFont val="ＭＳ Ｐゴシック"/>
        <family val="3"/>
        <charset val="128"/>
      </rPr>
      <t>～　　　全体・チーム写真、撮影</t>
    </r>
    <rPh sb="11" eb="13">
      <t>ゼンタイ</t>
    </rPh>
    <phoneticPr fontId="2"/>
  </si>
  <si>
    <r>
      <t>　　1</t>
    </r>
    <r>
      <rPr>
        <sz val="11"/>
        <rFont val="ＭＳ Ｐゴシック"/>
        <family val="3"/>
        <charset val="128"/>
      </rPr>
      <t>9:30</t>
    </r>
    <r>
      <rPr>
        <sz val="11"/>
        <rFont val="ＭＳ Ｐゴシック"/>
        <family val="3"/>
        <charset val="128"/>
      </rPr>
      <t>～　　　代表者会議</t>
    </r>
    <phoneticPr fontId="2"/>
  </si>
  <si>
    <r>
      <t>　　2</t>
    </r>
    <r>
      <rPr>
        <sz val="11"/>
        <rFont val="ＭＳ Ｐゴシック"/>
        <family val="3"/>
        <charset val="128"/>
      </rPr>
      <t>0:15</t>
    </r>
    <r>
      <rPr>
        <sz val="11"/>
        <rFont val="ＭＳ Ｐゴシック"/>
        <family val="3"/>
        <charset val="128"/>
      </rPr>
      <t>～　　　試合開始</t>
    </r>
    <phoneticPr fontId="2"/>
  </si>
  <si>
    <r>
      <t>　　2</t>
    </r>
    <r>
      <rPr>
        <sz val="11"/>
        <rFont val="ＭＳ Ｐゴシック"/>
        <family val="3"/>
        <charset val="128"/>
      </rPr>
      <t>3:40</t>
    </r>
    <r>
      <rPr>
        <sz val="11"/>
        <rFont val="ＭＳ Ｐゴシック"/>
        <family val="3"/>
        <charset val="128"/>
      </rPr>
      <t>～　　　閉会式　・　写真撮影</t>
    </r>
    <rPh sb="17" eb="19">
      <t>シャシン</t>
    </rPh>
    <rPh sb="19" eb="21">
      <t>サツエイ</t>
    </rPh>
    <phoneticPr fontId="2"/>
  </si>
  <si>
    <t>CHAMPION</t>
  </si>
  <si>
    <t>交流戦</t>
    <rPh sb="0" eb="2">
      <t>コウリュウ</t>
    </rPh>
    <rPh sb="2" eb="3">
      <t>セン</t>
    </rPh>
    <phoneticPr fontId="2"/>
  </si>
  <si>
    <t>申込書</t>
    <rPh sb="0" eb="3">
      <t>モウシコミショ</t>
    </rPh>
    <phoneticPr fontId="2"/>
  </si>
  <si>
    <t>受付</t>
    <rPh sb="0" eb="2">
      <t>ウケツケ</t>
    </rPh>
    <phoneticPr fontId="2"/>
  </si>
  <si>
    <t>フロント＆スタッフの皆様へ</t>
    <rPh sb="10" eb="12">
      <t>ミナサマ</t>
    </rPh>
    <phoneticPr fontId="2"/>
  </si>
  <si>
    <t>女性の得点は3点とする。</t>
    <rPh sb="0" eb="2">
      <t>ジョセイ</t>
    </rPh>
    <rPh sb="3" eb="5">
      <t>トクテン</t>
    </rPh>
    <rPh sb="7" eb="8">
      <t>テン</t>
    </rPh>
    <phoneticPr fontId="2"/>
  </si>
  <si>
    <t>女性へのチャージは全てファールとし、イエローカード及びレッドカードを積極的に提示する。</t>
    <rPh sb="0" eb="2">
      <t>ジョセイ</t>
    </rPh>
    <rPh sb="9" eb="10">
      <t>スベ</t>
    </rPh>
    <rPh sb="25" eb="26">
      <t>オヨ</t>
    </rPh>
    <rPh sb="34" eb="37">
      <t>セッキョクテキ</t>
    </rPh>
    <rPh sb="38" eb="40">
      <t>テイジ</t>
    </rPh>
    <phoneticPr fontId="2"/>
  </si>
  <si>
    <t>⑤レガースの着用を義務付ける。</t>
    <rPh sb="6" eb="8">
      <t>チャクヨウ</t>
    </rPh>
    <rPh sb="9" eb="12">
      <t>ギムヅ</t>
    </rPh>
    <phoneticPr fontId="2"/>
  </si>
  <si>
    <t>⑥眼鏡、指輪、ネックレス、ピアス、ミサンガ等の着用は一切認めない。</t>
    <rPh sb="1" eb="3">
      <t>メガネ</t>
    </rPh>
    <rPh sb="4" eb="6">
      <t>ユビワ</t>
    </rPh>
    <rPh sb="21" eb="22">
      <t>ナド</t>
    </rPh>
    <rPh sb="23" eb="25">
      <t>チャクヨウ</t>
    </rPh>
    <rPh sb="26" eb="28">
      <t>イッサイ</t>
    </rPh>
    <rPh sb="28" eb="29">
      <t>ミト</t>
    </rPh>
    <phoneticPr fontId="2"/>
  </si>
  <si>
    <r>
      <t>また、女性へのファールは、即、該当者によるPKとする</t>
    </r>
    <r>
      <rPr>
        <sz val="10"/>
        <color indexed="10"/>
        <rFont val="ＭＳ Ｐゴシック"/>
        <family val="3"/>
        <charset val="128"/>
      </rPr>
      <t>（ＰＫの場合も３点）</t>
    </r>
    <r>
      <rPr>
        <sz val="10"/>
        <rFont val="ＭＳ Ｐゴシック"/>
        <family val="3"/>
        <charset val="128"/>
      </rPr>
      <t>。</t>
    </r>
    <rPh sb="3" eb="5">
      <t>ジョセイ</t>
    </rPh>
    <rPh sb="30" eb="32">
      <t>バアイ</t>
    </rPh>
    <phoneticPr fontId="2"/>
  </si>
  <si>
    <t>表彰</t>
    <rPh sb="0" eb="2">
      <t>ヒョウショウ</t>
    </rPh>
    <phoneticPr fontId="2"/>
  </si>
  <si>
    <t>アシスト王（女性のゴールのアシストのみ対象）</t>
    <rPh sb="4" eb="5">
      <t>オウ</t>
    </rPh>
    <rPh sb="6" eb="8">
      <t>ジョセイ</t>
    </rPh>
    <rPh sb="19" eb="21">
      <t>タイショウ</t>
    </rPh>
    <phoneticPr fontId="2"/>
  </si>
  <si>
    <t>MVP</t>
    <phoneticPr fontId="2"/>
  </si>
  <si>
    <t>ナイターカップ・Ｏｖｅｒ３０クラス</t>
    <phoneticPr fontId="2"/>
  </si>
  <si>
    <t>３月２７（金）　</t>
    <rPh sb="1" eb="2">
      <t>ガツ</t>
    </rPh>
    <rPh sb="5" eb="6">
      <t>キン</t>
    </rPh>
    <phoneticPr fontId="2"/>
  </si>
  <si>
    <t>年齢が３０歳以上のメンバーで構成されたチーム</t>
    <rPh sb="0" eb="2">
      <t>ネンレイ</t>
    </rPh>
    <rPh sb="5" eb="6">
      <t>サイ</t>
    </rPh>
    <rPh sb="6" eb="8">
      <t>イジョウ</t>
    </rPh>
    <rPh sb="14" eb="16">
      <t>コウセイ</t>
    </rPh>
    <phoneticPr fontId="2"/>
  </si>
  <si>
    <t>カテゴリー対象外のチームは出場をお断りさせていただきます。　（年齢確認をさせていただく場合がございます。）</t>
    <rPh sb="5" eb="8">
      <t>タイショウガイ</t>
    </rPh>
    <rPh sb="13" eb="15">
      <t>シュツジョウ</t>
    </rPh>
    <rPh sb="17" eb="18">
      <t>コトワ</t>
    </rPh>
    <rPh sb="31" eb="33">
      <t>ネンレイ</t>
    </rPh>
    <rPh sb="33" eb="35">
      <t>カクニン</t>
    </rPh>
    <rPh sb="43" eb="45">
      <t>バアイ</t>
    </rPh>
    <phoneticPr fontId="2"/>
  </si>
  <si>
    <t>６-１-６分　（ランニングタイム）</t>
    <rPh sb="5" eb="6">
      <t>フン</t>
    </rPh>
    <phoneticPr fontId="2"/>
  </si>
  <si>
    <t>【組合せ】</t>
    <rPh sb="1" eb="3">
      <t>クミアワ</t>
    </rPh>
    <phoneticPr fontId="2"/>
  </si>
  <si>
    <t>トキワフットドーム</t>
    <phoneticPr fontId="2"/>
  </si>
  <si>
    <t>中級者の方で構成されたチーム</t>
    <rPh sb="0" eb="3">
      <t>チュウキュウシャ</t>
    </rPh>
    <rPh sb="4" eb="5">
      <t>カタ</t>
    </rPh>
    <rPh sb="6" eb="8">
      <t>コウセイ</t>
    </rPh>
    <phoneticPr fontId="2"/>
  </si>
  <si>
    <t>会員様　・　ビジター</t>
    <rPh sb="0" eb="2">
      <t>カイイン</t>
    </rPh>
    <rPh sb="2" eb="3">
      <t>サマ</t>
    </rPh>
    <phoneticPr fontId="2"/>
  </si>
  <si>
    <t>No.　　　　　　</t>
    <phoneticPr fontId="2"/>
  </si>
  <si>
    <t>会員様　・　ビジター</t>
    <phoneticPr fontId="2"/>
  </si>
  <si>
    <t>トキワフットドーム</t>
    <phoneticPr fontId="2"/>
  </si>
  <si>
    <t>ビギナークラス　：　ピッチ上に経験者が２名以内で構成されたチーム</t>
    <rPh sb="13" eb="14">
      <t>ジョウ</t>
    </rPh>
    <rPh sb="15" eb="18">
      <t>ケイケンシャ</t>
    </rPh>
    <rPh sb="20" eb="21">
      <t>メイ</t>
    </rPh>
    <rPh sb="21" eb="23">
      <t>イナイ</t>
    </rPh>
    <rPh sb="24" eb="26">
      <t>コウセイ</t>
    </rPh>
    <phoneticPr fontId="2"/>
  </si>
  <si>
    <t>試合</t>
    <rPh sb="0" eb="2">
      <t>シアイ</t>
    </rPh>
    <phoneticPr fontId="2"/>
  </si>
  <si>
    <t>得失点</t>
    <rPh sb="0" eb="3">
      <t>トクシッテン</t>
    </rPh>
    <phoneticPr fontId="2"/>
  </si>
  <si>
    <t>-</t>
    <phoneticPr fontId="2"/>
  </si>
  <si>
    <r>
      <t>【対戦表】</t>
    </r>
    <r>
      <rPr>
        <sz val="12"/>
        <rFont val="ＭＳ Ｐゴシック"/>
        <family val="3"/>
        <charset val="128"/>
      </rPr>
      <t>　</t>
    </r>
    <rPh sb="1" eb="3">
      <t>タイセン</t>
    </rPh>
    <rPh sb="3" eb="4">
      <t>ヒョウ</t>
    </rPh>
    <phoneticPr fontId="2"/>
  </si>
  <si>
    <t>ナイターカップ・オープンクラス</t>
    <phoneticPr fontId="2"/>
  </si>
  <si>
    <t>　試合が一方のチームの責に帰すべき事由により開催不能、または中止となった場合（不戦敗等）に</t>
    <rPh sb="1" eb="3">
      <t>シアイ</t>
    </rPh>
    <rPh sb="4" eb="6">
      <t>イッポウ</t>
    </rPh>
    <rPh sb="11" eb="12">
      <t>セキ</t>
    </rPh>
    <rPh sb="13" eb="14">
      <t>キ</t>
    </rPh>
    <rPh sb="17" eb="19">
      <t>ジユウ</t>
    </rPh>
    <rPh sb="22" eb="24">
      <t>カイサイ</t>
    </rPh>
    <rPh sb="24" eb="26">
      <t>フノウ</t>
    </rPh>
    <rPh sb="30" eb="32">
      <t>チュウシ</t>
    </rPh>
    <rPh sb="36" eb="38">
      <t>バアイ</t>
    </rPh>
    <rPh sb="39" eb="41">
      <t>フセン</t>
    </rPh>
    <rPh sb="41" eb="42">
      <t>パイ</t>
    </rPh>
    <rPh sb="42" eb="43">
      <t>ナド</t>
    </rPh>
    <phoneticPr fontId="2"/>
  </si>
  <si>
    <t>　その帰責事由あるチームは0-3で敗戦したものとみなします。</t>
    <rPh sb="3" eb="4">
      <t>カエ</t>
    </rPh>
    <rPh sb="4" eb="5">
      <t>セキ</t>
    </rPh>
    <rPh sb="5" eb="7">
      <t>ジユウ</t>
    </rPh>
    <rPh sb="17" eb="19">
      <t>ハイセン</t>
    </rPh>
    <phoneticPr fontId="2"/>
  </si>
  <si>
    <t>　試合形式については出場チーム数等により、変更させていただく場合がございます。</t>
    <rPh sb="1" eb="3">
      <t>シアイ</t>
    </rPh>
    <rPh sb="3" eb="5">
      <t>ケイシキ</t>
    </rPh>
    <rPh sb="10" eb="12">
      <t>シュツジョウ</t>
    </rPh>
    <rPh sb="15" eb="16">
      <t>スウ</t>
    </rPh>
    <rPh sb="16" eb="17">
      <t>ナド</t>
    </rPh>
    <rPh sb="21" eb="23">
      <t>ヘンコウ</t>
    </rPh>
    <rPh sb="30" eb="32">
      <t>バアイ</t>
    </rPh>
    <phoneticPr fontId="2"/>
  </si>
  <si>
    <t>Aブロック１位</t>
    <rPh sb="6" eb="7">
      <t>イ</t>
    </rPh>
    <phoneticPr fontId="2"/>
  </si>
  <si>
    <t>Bブロック１位</t>
    <rPh sb="6" eb="7">
      <t>イ</t>
    </rPh>
    <phoneticPr fontId="2"/>
  </si>
  <si>
    <t>Aブロック２位</t>
    <rPh sb="6" eb="7">
      <t>イ</t>
    </rPh>
    <phoneticPr fontId="2"/>
  </si>
  <si>
    <t>Bブロック２位</t>
    <rPh sb="6" eb="7">
      <t>イ</t>
    </rPh>
    <phoneticPr fontId="2"/>
  </si>
  <si>
    <t>準決勝①敗者</t>
    <rPh sb="0" eb="3">
      <t>ジュンケッショウ</t>
    </rPh>
    <rPh sb="4" eb="6">
      <t>ハイシャ</t>
    </rPh>
    <phoneticPr fontId="2"/>
  </si>
  <si>
    <t>準決勝②敗者</t>
    <rPh sb="0" eb="3">
      <t>ジュンケッショウ</t>
    </rPh>
    <rPh sb="4" eb="6">
      <t>ハイシャ</t>
    </rPh>
    <phoneticPr fontId="2"/>
  </si>
  <si>
    <t>-</t>
    <phoneticPr fontId="2"/>
  </si>
  <si>
    <r>
      <t>　　2</t>
    </r>
    <r>
      <rPr>
        <sz val="11"/>
        <rFont val="ＭＳ Ｐゴシック"/>
        <family val="3"/>
        <charset val="128"/>
      </rPr>
      <t>0:00</t>
    </r>
    <r>
      <rPr>
        <sz val="11"/>
        <rFont val="ＭＳ Ｐゴシック"/>
        <family val="3"/>
        <charset val="128"/>
      </rPr>
      <t>～　　　試合開始</t>
    </r>
    <phoneticPr fontId="2"/>
  </si>
  <si>
    <t xml:space="preserve"> Aブロック１位</t>
    <rPh sb="7" eb="8">
      <t>イ</t>
    </rPh>
    <phoneticPr fontId="2"/>
  </si>
  <si>
    <t xml:space="preserve"> Bブロック１位</t>
    <rPh sb="7" eb="8">
      <t>イ</t>
    </rPh>
    <phoneticPr fontId="2"/>
  </si>
  <si>
    <t xml:space="preserve"> Aブロック３位</t>
    <rPh sb="7" eb="8">
      <t>イ</t>
    </rPh>
    <phoneticPr fontId="2"/>
  </si>
  <si>
    <t xml:space="preserve"> 準決勝①勝者</t>
    <rPh sb="1" eb="2">
      <t>ジュン</t>
    </rPh>
    <rPh sb="2" eb="4">
      <t>ケッショウ</t>
    </rPh>
    <rPh sb="5" eb="7">
      <t>ショウシャ</t>
    </rPh>
    <phoneticPr fontId="2"/>
  </si>
  <si>
    <t xml:space="preserve">Bブロック２位 </t>
    <rPh sb="6" eb="7">
      <t>イ</t>
    </rPh>
    <phoneticPr fontId="2"/>
  </si>
  <si>
    <t xml:space="preserve">Aブロック２位 </t>
    <rPh sb="6" eb="7">
      <t>イ</t>
    </rPh>
    <phoneticPr fontId="2"/>
  </si>
  <si>
    <t xml:space="preserve">Bブロック３位 </t>
    <rPh sb="6" eb="7">
      <t>イ</t>
    </rPh>
    <phoneticPr fontId="2"/>
  </si>
  <si>
    <t xml:space="preserve">準決勝②勝者 </t>
    <rPh sb="0" eb="1">
      <t>ジュン</t>
    </rPh>
    <rPh sb="1" eb="3">
      <t>ケッショウ</t>
    </rPh>
    <rPh sb="4" eb="6">
      <t>ショウシャ</t>
    </rPh>
    <phoneticPr fontId="2"/>
  </si>
  <si>
    <t>Ａコート</t>
    <phoneticPr fontId="2"/>
  </si>
  <si>
    <r>
      <t>【出場チーム】</t>
    </r>
    <r>
      <rPr>
        <sz val="12"/>
        <rFont val="ＭＳ Ｐゴシック"/>
        <family val="3"/>
        <charset val="128"/>
      </rPr>
      <t>　</t>
    </r>
    <rPh sb="1" eb="3">
      <t>シュツジョウ</t>
    </rPh>
    <phoneticPr fontId="2"/>
  </si>
  <si>
    <t>レディースクラス</t>
    <phoneticPr fontId="2"/>
  </si>
  <si>
    <t>女性のみで構成されたチーム</t>
    <rPh sb="0" eb="2">
      <t>ジョセイ</t>
    </rPh>
    <rPh sb="5" eb="7">
      <t>コウセイ</t>
    </rPh>
    <phoneticPr fontId="2"/>
  </si>
  <si>
    <t>【　星取表　】</t>
    <rPh sb="2" eb="3">
      <t>ホシ</t>
    </rPh>
    <rPh sb="3" eb="4">
      <t>ド</t>
    </rPh>
    <rPh sb="4" eb="5">
      <t>ヒョウ</t>
    </rPh>
    <phoneticPr fontId="2"/>
  </si>
  <si>
    <t>総当りのリーグ戦を２順</t>
    <rPh sb="0" eb="2">
      <t>ソウアタ</t>
    </rPh>
    <rPh sb="7" eb="8">
      <t>セン</t>
    </rPh>
    <rPh sb="10" eb="11">
      <t>ジュン</t>
    </rPh>
    <phoneticPr fontId="2"/>
  </si>
  <si>
    <t>６分-１分-６分　（ランニングタイム）</t>
    <rPh sb="1" eb="2">
      <t>プン</t>
    </rPh>
    <rPh sb="4" eb="5">
      <t>プン</t>
    </rPh>
    <rPh sb="7" eb="8">
      <t>プン</t>
    </rPh>
    <phoneticPr fontId="2"/>
  </si>
  <si>
    <t>常にフィールドプレイヤーに女性が2名以上で構成されたチーム</t>
    <rPh sb="0" eb="1">
      <t>ツネ</t>
    </rPh>
    <rPh sb="13" eb="15">
      <t>ジョセイ</t>
    </rPh>
    <rPh sb="17" eb="18">
      <t>メイ</t>
    </rPh>
    <rPh sb="18" eb="20">
      <t>イジョウ</t>
    </rPh>
    <rPh sb="21" eb="23">
      <t>コウセイ</t>
    </rPh>
    <phoneticPr fontId="2"/>
  </si>
  <si>
    <t>　リーグ戦の順位は、勝ち＝３点、引分け＝１点、負け＝０点の勝点制とします。</t>
    <rPh sb="4" eb="5">
      <t>セン</t>
    </rPh>
    <rPh sb="6" eb="8">
      <t>ジュンイ</t>
    </rPh>
    <rPh sb="10" eb="11">
      <t>カ</t>
    </rPh>
    <rPh sb="14" eb="15">
      <t>テン</t>
    </rPh>
    <rPh sb="16" eb="18">
      <t>ヒキワ</t>
    </rPh>
    <rPh sb="21" eb="22">
      <t>テン</t>
    </rPh>
    <rPh sb="23" eb="24">
      <t>マ</t>
    </rPh>
    <rPh sb="27" eb="28">
      <t>テン</t>
    </rPh>
    <rPh sb="29" eb="30">
      <t>カ</t>
    </rPh>
    <rPh sb="30" eb="31">
      <t>テン</t>
    </rPh>
    <rPh sb="31" eb="32">
      <t>セイ</t>
    </rPh>
    <phoneticPr fontId="2"/>
  </si>
  <si>
    <t>A</t>
    <phoneticPr fontId="2"/>
  </si>
  <si>
    <t>B</t>
    <phoneticPr fontId="2"/>
  </si>
  <si>
    <t>第2試合</t>
    <rPh sb="0" eb="1">
      <t>ダイ</t>
    </rPh>
    <rPh sb="2" eb="4">
      <t>シアイ</t>
    </rPh>
    <phoneticPr fontId="2"/>
  </si>
  <si>
    <t>第1試合</t>
    <rPh sb="0" eb="1">
      <t>ダイ</t>
    </rPh>
    <rPh sb="2" eb="4">
      <t>シアイ</t>
    </rPh>
    <phoneticPr fontId="2"/>
  </si>
  <si>
    <t>第3試合</t>
    <rPh sb="0" eb="1">
      <t>ダイ</t>
    </rPh>
    <rPh sb="2" eb="4">
      <t>シアイ</t>
    </rPh>
    <phoneticPr fontId="2"/>
  </si>
  <si>
    <t>第4試合</t>
    <rPh sb="0" eb="1">
      <t>ダイ</t>
    </rPh>
    <rPh sb="2" eb="4">
      <t>シアイ</t>
    </rPh>
    <phoneticPr fontId="2"/>
  </si>
  <si>
    <t>第5試合</t>
    <rPh sb="0" eb="1">
      <t>ダイ</t>
    </rPh>
    <rPh sb="2" eb="4">
      <t>シアイ</t>
    </rPh>
    <phoneticPr fontId="2"/>
  </si>
  <si>
    <t>第6試合</t>
    <rPh sb="0" eb="1">
      <t>ダイ</t>
    </rPh>
    <rPh sb="2" eb="4">
      <t>シアイ</t>
    </rPh>
    <phoneticPr fontId="2"/>
  </si>
  <si>
    <t>第7試合</t>
    <rPh sb="0" eb="1">
      <t>ダイ</t>
    </rPh>
    <rPh sb="2" eb="4">
      <t>シアイ</t>
    </rPh>
    <phoneticPr fontId="2"/>
  </si>
  <si>
    <r>
      <t xml:space="preserve"> </t>
    </r>
    <r>
      <rPr>
        <b/>
        <i/>
        <sz val="18"/>
        <rFont val="ＭＳ Ｐゴシック"/>
        <family val="3"/>
        <charset val="128"/>
      </rPr>
      <t>　中四国フットサル施設連盟選手権　オープンクラス　トキワフットドーム予選　　　　</t>
    </r>
    <rPh sb="2" eb="3">
      <t>チュウ</t>
    </rPh>
    <rPh sb="3" eb="5">
      <t>シコク</t>
    </rPh>
    <rPh sb="10" eb="12">
      <t>シセツ</t>
    </rPh>
    <rPh sb="12" eb="14">
      <t>レンメイ</t>
    </rPh>
    <rPh sb="14" eb="17">
      <t>センシュケン</t>
    </rPh>
    <rPh sb="35" eb="37">
      <t>ヨセン</t>
    </rPh>
    <phoneticPr fontId="2"/>
  </si>
  <si>
    <t>【変則リーグ】　７分-２分-７分</t>
    <rPh sb="1" eb="3">
      <t>ヘンソク</t>
    </rPh>
    <rPh sb="9" eb="10">
      <t>フン</t>
    </rPh>
    <rPh sb="12" eb="13">
      <t>フン</t>
    </rPh>
    <rPh sb="15" eb="16">
      <t>フン</t>
    </rPh>
    <phoneticPr fontId="2"/>
  </si>
  <si>
    <r>
      <t>　　1</t>
    </r>
    <r>
      <rPr>
        <sz val="11"/>
        <rFont val="ＭＳ Ｐゴシック"/>
        <family val="3"/>
        <charset val="128"/>
      </rPr>
      <t>9:30</t>
    </r>
    <r>
      <rPr>
        <sz val="11"/>
        <rFont val="ＭＳ Ｐゴシック"/>
        <family val="3"/>
        <charset val="128"/>
      </rPr>
      <t>～　　　代表者会議</t>
    </r>
    <phoneticPr fontId="2"/>
  </si>
  <si>
    <r>
      <t>　　2</t>
    </r>
    <r>
      <rPr>
        <sz val="11"/>
        <rFont val="ＭＳ Ｐゴシック"/>
        <family val="3"/>
        <charset val="128"/>
      </rPr>
      <t>0:15</t>
    </r>
    <r>
      <rPr>
        <sz val="11"/>
        <rFont val="ＭＳ Ｐゴシック"/>
        <family val="3"/>
        <charset val="128"/>
      </rPr>
      <t>～　　　試合開始</t>
    </r>
    <phoneticPr fontId="2"/>
  </si>
  <si>
    <t>ブロック</t>
    <phoneticPr fontId="2"/>
  </si>
  <si>
    <t>コート</t>
    <phoneticPr fontId="2"/>
  </si>
  <si>
    <t>-</t>
    <phoneticPr fontId="2"/>
  </si>
  <si>
    <t>vs</t>
    <phoneticPr fontId="2"/>
  </si>
  <si>
    <t>Aコート</t>
    <phoneticPr fontId="2"/>
  </si>
  <si>
    <t>Bコート</t>
    <phoneticPr fontId="2"/>
  </si>
  <si>
    <r>
      <t>　　2</t>
    </r>
    <r>
      <rPr>
        <sz val="11"/>
        <rFont val="ＭＳ Ｐゴシック"/>
        <family val="3"/>
        <charset val="128"/>
      </rPr>
      <t>3:00</t>
    </r>
    <r>
      <rPr>
        <sz val="11"/>
        <rFont val="ＭＳ Ｐゴシック"/>
        <family val="3"/>
        <charset val="128"/>
      </rPr>
      <t>～　　　閉会式　・　写真撮影</t>
    </r>
    <rPh sb="17" eb="19">
      <t>シャシン</t>
    </rPh>
    <rPh sb="19" eb="21">
      <t>サツエイ</t>
    </rPh>
    <phoneticPr fontId="2"/>
  </si>
  <si>
    <t>Aコート</t>
    <phoneticPr fontId="2"/>
  </si>
  <si>
    <t>Bコート</t>
    <phoneticPr fontId="2"/>
  </si>
  <si>
    <t>-</t>
    <phoneticPr fontId="2"/>
  </si>
  <si>
    <t>Aコート</t>
    <phoneticPr fontId="2"/>
  </si>
  <si>
    <t>×</t>
    <phoneticPr fontId="2"/>
  </si>
  <si>
    <t>○</t>
    <phoneticPr fontId="2"/>
  </si>
  <si>
    <t>○</t>
    <phoneticPr fontId="2"/>
  </si>
  <si>
    <t>△</t>
    <phoneticPr fontId="2"/>
  </si>
  <si>
    <t>×</t>
    <phoneticPr fontId="2"/>
  </si>
  <si>
    <t>　当施設はレッカー移動、罰金等の責任は一切負いません。</t>
    <phoneticPr fontId="2"/>
  </si>
  <si>
    <t>時　間</t>
    <rPh sb="0" eb="1">
      <t>トキ</t>
    </rPh>
    <rPh sb="2" eb="3">
      <t>アイダ</t>
    </rPh>
    <phoneticPr fontId="2"/>
  </si>
  <si>
    <t>チャージに関わらず、女性への危険行為とみなされた場合、審判の判断でファールとする事がある。</t>
    <rPh sb="5" eb="6">
      <t>カカ</t>
    </rPh>
    <rPh sb="10" eb="12">
      <t>ジョセイ</t>
    </rPh>
    <rPh sb="14" eb="16">
      <t>キケン</t>
    </rPh>
    <rPh sb="16" eb="18">
      <t>コウイ</t>
    </rPh>
    <rPh sb="24" eb="26">
      <t>バアイ</t>
    </rPh>
    <rPh sb="27" eb="29">
      <t>シンパン</t>
    </rPh>
    <rPh sb="30" eb="32">
      <t>ハンダン</t>
    </rPh>
    <rPh sb="40" eb="41">
      <t>コト</t>
    </rPh>
    <phoneticPr fontId="2"/>
  </si>
  <si>
    <t>インクレソール</t>
    <phoneticPr fontId="2"/>
  </si>
  <si>
    <t>原則として、現行の日本サッカー協会フットサル競技規則により行います。</t>
    <rPh sb="0" eb="2">
      <t>ゲンソク</t>
    </rPh>
    <rPh sb="6" eb="8">
      <t>ゲンコウ</t>
    </rPh>
    <rPh sb="9" eb="11">
      <t>ニホン</t>
    </rPh>
    <rPh sb="15" eb="17">
      <t>キョウカイ</t>
    </rPh>
    <rPh sb="22" eb="24">
      <t>キョウギ</t>
    </rPh>
    <rPh sb="24" eb="26">
      <t>キソク</t>
    </rPh>
    <rPh sb="29" eb="30">
      <t>オコナ</t>
    </rPh>
    <phoneticPr fontId="2"/>
  </si>
  <si>
    <t>④１試合を通してファールカウントは３ファール制とする。</t>
    <rPh sb="22" eb="23">
      <t>セイ</t>
    </rPh>
    <phoneticPr fontId="2"/>
  </si>
  <si>
    <t>女性が男性に対するファールも公平にジャッジする。</t>
    <rPh sb="0" eb="2">
      <t>ジョセイ</t>
    </rPh>
    <rPh sb="3" eb="5">
      <t>ダンセイ</t>
    </rPh>
    <rPh sb="6" eb="7">
      <t>タイ</t>
    </rPh>
    <rPh sb="14" eb="16">
      <t>コウヘイ</t>
    </rPh>
    <phoneticPr fontId="2"/>
  </si>
  <si>
    <t>優勝チーム　・　準優勝チーム</t>
    <rPh sb="0" eb="2">
      <t>ユウショウ</t>
    </rPh>
    <phoneticPr fontId="2"/>
  </si>
  <si>
    <t>リーグ戦の順位は、勝ち点＝３点、引分け＝１点、負け＝０点の勝点制とします。</t>
    <rPh sb="3" eb="4">
      <t>セン</t>
    </rPh>
    <rPh sb="5" eb="7">
      <t>ジュンイ</t>
    </rPh>
    <rPh sb="9" eb="10">
      <t>カ</t>
    </rPh>
    <rPh sb="11" eb="12">
      <t>テン</t>
    </rPh>
    <rPh sb="14" eb="15">
      <t>テン</t>
    </rPh>
    <rPh sb="16" eb="18">
      <t>ヒキワ</t>
    </rPh>
    <rPh sb="21" eb="22">
      <t>テン</t>
    </rPh>
    <rPh sb="23" eb="24">
      <t>マ</t>
    </rPh>
    <rPh sb="27" eb="28">
      <t>テン</t>
    </rPh>
    <rPh sb="29" eb="30">
      <t>カ</t>
    </rPh>
    <rPh sb="30" eb="31">
      <t>テン</t>
    </rPh>
    <rPh sb="31" eb="32">
      <t>セイ</t>
    </rPh>
    <phoneticPr fontId="2"/>
  </si>
  <si>
    <t>勝点が並んだ場合は、①得失点差、②総得点、③直接対決の勝敗、④抽選の順で決定します。</t>
    <rPh sb="0" eb="1">
      <t>カ</t>
    </rPh>
    <rPh sb="1" eb="2">
      <t>テン</t>
    </rPh>
    <rPh sb="3" eb="4">
      <t>ナラ</t>
    </rPh>
    <rPh sb="6" eb="8">
      <t>バアイ</t>
    </rPh>
    <rPh sb="11" eb="12">
      <t>トク</t>
    </rPh>
    <rPh sb="12" eb="14">
      <t>シッテン</t>
    </rPh>
    <rPh sb="14" eb="15">
      <t>サ</t>
    </rPh>
    <rPh sb="17" eb="20">
      <t>ソウトクテン</t>
    </rPh>
    <rPh sb="22" eb="24">
      <t>チョクセツ</t>
    </rPh>
    <rPh sb="24" eb="26">
      <t>タイケツ</t>
    </rPh>
    <rPh sb="27" eb="29">
      <t>ショウハイ</t>
    </rPh>
    <rPh sb="31" eb="33">
      <t>チュウセン</t>
    </rPh>
    <rPh sb="34" eb="35">
      <t>ジュン</t>
    </rPh>
    <rPh sb="36" eb="38">
      <t>ケッテイ</t>
    </rPh>
    <phoneticPr fontId="2"/>
  </si>
  <si>
    <t>試合が一方のチームの責に帰すべき事由により開催不能、または中止となった場合（不戦敗等）に</t>
    <rPh sb="0" eb="2">
      <t>シアイ</t>
    </rPh>
    <rPh sb="3" eb="5">
      <t>イッポウ</t>
    </rPh>
    <rPh sb="10" eb="11">
      <t>セキ</t>
    </rPh>
    <rPh sb="12" eb="13">
      <t>キ</t>
    </rPh>
    <rPh sb="16" eb="18">
      <t>ジユウ</t>
    </rPh>
    <rPh sb="21" eb="23">
      <t>カイサイ</t>
    </rPh>
    <rPh sb="23" eb="25">
      <t>フノウ</t>
    </rPh>
    <rPh sb="29" eb="31">
      <t>チュウシ</t>
    </rPh>
    <rPh sb="35" eb="37">
      <t>バアイ</t>
    </rPh>
    <rPh sb="38" eb="40">
      <t>フセン</t>
    </rPh>
    <rPh sb="40" eb="41">
      <t>パイ</t>
    </rPh>
    <rPh sb="41" eb="42">
      <t>ナド</t>
    </rPh>
    <phoneticPr fontId="2"/>
  </si>
  <si>
    <t>その帰責事由あるチームは0-3で敗戦したものとみなします。</t>
    <rPh sb="2" eb="3">
      <t>カエ</t>
    </rPh>
    <rPh sb="3" eb="4">
      <t>セキ</t>
    </rPh>
    <rPh sb="4" eb="6">
      <t>ジユウ</t>
    </rPh>
    <rPh sb="16" eb="18">
      <t>ハイセン</t>
    </rPh>
    <phoneticPr fontId="2"/>
  </si>
  <si>
    <t>試合形式については出場チーム数等により、変更させていただく場合がございます。</t>
    <rPh sb="0" eb="2">
      <t>シアイ</t>
    </rPh>
    <rPh sb="2" eb="4">
      <t>ケイシキ</t>
    </rPh>
    <rPh sb="9" eb="11">
      <t>シュツジョウ</t>
    </rPh>
    <rPh sb="14" eb="15">
      <t>スウ</t>
    </rPh>
    <rPh sb="15" eb="16">
      <t>ナド</t>
    </rPh>
    <rPh sb="20" eb="22">
      <t>ヘンコウ</t>
    </rPh>
    <rPh sb="29" eb="31">
      <t>バアイ</t>
    </rPh>
    <phoneticPr fontId="2"/>
  </si>
  <si>
    <r>
      <t>TOKIWA FOOTDOME NIGHTER CUP</t>
    </r>
    <r>
      <rPr>
        <sz val="16"/>
        <rFont val="ＭＳ Ｐゴシック"/>
        <family val="3"/>
        <charset val="128"/>
      </rPr>
      <t/>
    </r>
    <phoneticPr fontId="2"/>
  </si>
  <si>
    <t>FC Valiente</t>
    <phoneticPr fontId="2"/>
  </si>
  <si>
    <r>
      <t>TOKIWA FOOTDOME NIGHTER CUP</t>
    </r>
    <r>
      <rPr>
        <b/>
        <i/>
        <sz val="28"/>
        <rFont val="ＭＳ Ｐゴシック"/>
        <family val="3"/>
        <charset val="128"/>
      </rPr>
      <t>　　</t>
    </r>
    <phoneticPr fontId="2"/>
  </si>
  <si>
    <t>ビギナークラス　　８月６日（金）</t>
    <rPh sb="14" eb="15">
      <t>キン</t>
    </rPh>
    <phoneticPr fontId="2"/>
  </si>
  <si>
    <t>士</t>
    <rPh sb="0" eb="1">
      <t>シ</t>
    </rPh>
    <phoneticPr fontId="2"/>
  </si>
  <si>
    <t>HATAGANE</t>
    <phoneticPr fontId="2"/>
  </si>
  <si>
    <t>ペティグリ☆チャム</t>
    <phoneticPr fontId="2"/>
  </si>
  <si>
    <t>Desafio</t>
    <phoneticPr fontId="2"/>
  </si>
  <si>
    <t>TMBK</t>
    <phoneticPr fontId="2"/>
  </si>
  <si>
    <t>FATH PARK</t>
    <phoneticPr fontId="2"/>
  </si>
  <si>
    <t>エノキーズ</t>
    <phoneticPr fontId="2"/>
  </si>
  <si>
    <t>Bブロック</t>
    <phoneticPr fontId="2"/>
  </si>
  <si>
    <t>A組4位</t>
    <rPh sb="1" eb="2">
      <t>クミ</t>
    </rPh>
    <rPh sb="3" eb="4">
      <t>イ</t>
    </rPh>
    <phoneticPr fontId="2"/>
  </si>
  <si>
    <t>B組4位</t>
    <rPh sb="1" eb="2">
      <t>クミ</t>
    </rPh>
    <rPh sb="3" eb="4">
      <t>イ</t>
    </rPh>
    <phoneticPr fontId="2"/>
  </si>
  <si>
    <t>CHAMPION</t>
    <phoneticPr fontId="2"/>
  </si>
  <si>
    <t>④喫煙場所など当施設のルールを遵守してください。</t>
    <rPh sb="1" eb="3">
      <t>キツエン</t>
    </rPh>
    <rPh sb="3" eb="5">
      <t>バショ</t>
    </rPh>
    <rPh sb="7" eb="8">
      <t>トウ</t>
    </rPh>
    <rPh sb="8" eb="10">
      <t>シセツ</t>
    </rPh>
    <rPh sb="15" eb="17">
      <t>ジュンシュ</t>
    </rPh>
    <phoneticPr fontId="2"/>
  </si>
  <si>
    <t>⑤貴重品に関しては各自でしっかりと管理してください（フロントに貴重品ロッカーがございます）。</t>
    <rPh sb="1" eb="4">
      <t>キチョウヒン</t>
    </rPh>
    <rPh sb="5" eb="6">
      <t>カン</t>
    </rPh>
    <rPh sb="9" eb="11">
      <t>カクジ</t>
    </rPh>
    <rPh sb="17" eb="19">
      <t>カンリ</t>
    </rPh>
    <rPh sb="31" eb="34">
      <t>キチョウヒン</t>
    </rPh>
    <phoneticPr fontId="2"/>
  </si>
  <si>
    <t>⑥鳴門水産様へのお車の駐車は固く禁止しております。</t>
    <rPh sb="1" eb="3">
      <t>ナルト</t>
    </rPh>
    <rPh sb="3" eb="5">
      <t>スイサン</t>
    </rPh>
    <rPh sb="5" eb="6">
      <t>サマ</t>
    </rPh>
    <rPh sb="9" eb="10">
      <t>クルマ</t>
    </rPh>
    <rPh sb="11" eb="13">
      <t>チュウシャ</t>
    </rPh>
    <rPh sb="14" eb="15">
      <t>カタ</t>
    </rPh>
    <rPh sb="16" eb="18">
      <t>キンシ</t>
    </rPh>
    <phoneticPr fontId="2"/>
  </si>
  <si>
    <r>
      <t>◎　参加チームが　</t>
    </r>
    <r>
      <rPr>
        <b/>
        <sz val="12"/>
        <rFont val="ＭＳ Ｐゴシック"/>
        <family val="3"/>
        <charset val="128"/>
      </rPr>
      <t>５チーム以上　</t>
    </r>
    <r>
      <rPr>
        <sz val="12"/>
        <rFont val="ＭＳ Ｐゴシック"/>
        <family val="3"/>
        <charset val="128"/>
      </rPr>
      <t>となる場合、コート予約を確認して大会の後の</t>
    </r>
    <rPh sb="2" eb="4">
      <t>サンカ</t>
    </rPh>
    <rPh sb="13" eb="15">
      <t>イジョウ</t>
    </rPh>
    <rPh sb="19" eb="21">
      <t>バアイ</t>
    </rPh>
    <rPh sb="25" eb="27">
      <t>ヨヤク</t>
    </rPh>
    <rPh sb="28" eb="30">
      <t>カクニン</t>
    </rPh>
    <rPh sb="32" eb="34">
      <t>タイカイ</t>
    </rPh>
    <rPh sb="35" eb="36">
      <t>アト</t>
    </rPh>
    <phoneticPr fontId="2"/>
  </si>
  <si>
    <r>
      <rPr>
        <sz val="14"/>
        <rFont val="ＭＳ Ｐゴシック"/>
        <family val="3"/>
        <charset val="128"/>
      </rPr>
      <t>◎　</t>
    </r>
    <r>
      <rPr>
        <b/>
        <sz val="14"/>
        <rFont val="ＭＳ Ｐゴシック"/>
        <family val="3"/>
        <charset val="128"/>
      </rPr>
      <t>２０:００～　代表者会議　　　／　　　２０：３０～　試合開始</t>
    </r>
    <rPh sb="9" eb="12">
      <t>ダイヒョウシャ</t>
    </rPh>
    <rPh sb="12" eb="14">
      <t>カイギ</t>
    </rPh>
    <phoneticPr fontId="2"/>
  </si>
  <si>
    <t>③スライディングタックルは競技の特性、安全面等を考慮し、以前と同じく反則として扱う。</t>
    <phoneticPr fontId="2"/>
  </si>
  <si>
    <t>２０：００～　代表者会議</t>
    <rPh sb="7" eb="10">
      <t>ダイヒョウシャ</t>
    </rPh>
    <rPh sb="10" eb="12">
      <t>カイギ</t>
    </rPh>
    <phoneticPr fontId="2"/>
  </si>
  <si>
    <t>２０：３０～２３：３０　　　</t>
    <phoneticPr fontId="2"/>
  </si>
  <si>
    <t>　　20：20～　　　全体・チーム写真、撮影</t>
    <rPh sb="11" eb="13">
      <t>ゼンタイ</t>
    </rPh>
    <phoneticPr fontId="2"/>
  </si>
  <si>
    <t>　　20：30～　　　試合開始</t>
    <phoneticPr fontId="2"/>
  </si>
  <si>
    <t>　　　　　　　　　　　　　　　　　　　　　　　インターネットの施設予約HPに大会の延長（24：00まで）を入力して下さい！！</t>
    <rPh sb="53" eb="55">
      <t>ニュウリョク</t>
    </rPh>
    <phoneticPr fontId="2"/>
  </si>
  <si>
    <r>
      <t>　　　　23：00～コート利用が無い場合⇒　受付OK！　その後、</t>
    </r>
    <r>
      <rPr>
        <b/>
        <sz val="12"/>
        <color indexed="10"/>
        <rFont val="ＭＳ Ｐゴシック"/>
        <family val="3"/>
        <charset val="128"/>
      </rPr>
      <t>必ずコート利用受付表に記入！</t>
    </r>
    <rPh sb="13" eb="15">
      <t>リヨウ</t>
    </rPh>
    <rPh sb="16" eb="17">
      <t>ナ</t>
    </rPh>
    <rPh sb="18" eb="20">
      <t>バアイ</t>
    </rPh>
    <rPh sb="22" eb="24">
      <t>ウケツケ</t>
    </rPh>
    <rPh sb="30" eb="31">
      <t>アト</t>
    </rPh>
    <rPh sb="32" eb="33">
      <t>カナラ</t>
    </rPh>
    <rPh sb="37" eb="39">
      <t>リヨウ</t>
    </rPh>
    <rPh sb="39" eb="41">
      <t>ウケツケ</t>
    </rPh>
    <rPh sb="41" eb="42">
      <t>ヒョウ</t>
    </rPh>
    <rPh sb="43" eb="45">
      <t>キニュウ</t>
    </rPh>
    <phoneticPr fontId="2"/>
  </si>
  <si>
    <t>　　　　23：00～コート利用がある場合⇒　キャンセル待ちになります。</t>
    <rPh sb="13" eb="15">
      <t>リヨウ</t>
    </rPh>
    <rPh sb="18" eb="20">
      <t>バアイ</t>
    </rPh>
    <rPh sb="27" eb="28">
      <t>マ</t>
    </rPh>
    <phoneticPr fontId="2"/>
  </si>
  <si>
    <t>②退場を命じられた選手は次の1試合に出場できない。（累積2枚も含む）</t>
    <rPh sb="1" eb="3">
      <t>タイジョウ</t>
    </rPh>
    <rPh sb="4" eb="5">
      <t>メイ</t>
    </rPh>
    <rPh sb="9" eb="11">
      <t>センシュ</t>
    </rPh>
    <rPh sb="12" eb="13">
      <t>ツギ</t>
    </rPh>
    <rPh sb="15" eb="17">
      <t>シアイ</t>
    </rPh>
    <rPh sb="18" eb="20">
      <t>シュツジョウ</t>
    </rPh>
    <rPh sb="26" eb="28">
      <t>ルイセキ</t>
    </rPh>
    <rPh sb="29" eb="30">
      <t>マイ</t>
    </rPh>
    <rPh sb="31" eb="32">
      <t>フク</t>
    </rPh>
    <phoneticPr fontId="2"/>
  </si>
  <si>
    <t xml:space="preserve">TOKIWA FOOTDOME NIGHTER CUP </t>
    <phoneticPr fontId="2"/>
  </si>
  <si>
    <t>準決勝①</t>
    <phoneticPr fontId="2"/>
  </si>
  <si>
    <t>vs</t>
    <phoneticPr fontId="2"/>
  </si>
  <si>
    <t xml:space="preserve">vs
</t>
    <phoneticPr fontId="2"/>
  </si>
  <si>
    <t>　　20：15～　　　代表者会議</t>
    <phoneticPr fontId="2"/>
  </si>
  <si>
    <t>　　20：15～　　　代表者会議</t>
    <phoneticPr fontId="2"/>
  </si>
  <si>
    <t>２０：１５～　代表者会議</t>
    <rPh sb="7" eb="10">
      <t>ダイヒョウシャ</t>
    </rPh>
    <rPh sb="10" eb="12">
      <t>カイギ</t>
    </rPh>
    <phoneticPr fontId="2"/>
  </si>
  <si>
    <t>⑥ガムや飴等を食べながらのプレーは、禁止となっております。（警告の対象となります）</t>
    <phoneticPr fontId="2"/>
  </si>
  <si>
    <t>　　23：35～　　　閉会式　・　優勝チーム写真撮影</t>
    <rPh sb="17" eb="19">
      <t>ユウショウ</t>
    </rPh>
    <rPh sb="22" eb="24">
      <t>シャシン</t>
    </rPh>
    <rPh sb="24" eb="26">
      <t>サツエイ</t>
    </rPh>
    <phoneticPr fontId="2"/>
  </si>
  <si>
    <t>【変則リーグ】　12分</t>
    <rPh sb="1" eb="3">
      <t>ヘンソク</t>
    </rPh>
    <rPh sb="10" eb="11">
      <t>フン</t>
    </rPh>
    <phoneticPr fontId="2"/>
  </si>
  <si>
    <t>第１試合</t>
    <phoneticPr fontId="2"/>
  </si>
  <si>
    <t>第２試合</t>
    <phoneticPr fontId="2"/>
  </si>
  <si>
    <r>
      <t>ナイターカップ　</t>
    </r>
    <r>
      <rPr>
        <b/>
        <i/>
        <sz val="18"/>
        <rFont val="ＭＳ Ｐゴシック"/>
        <family val="3"/>
        <charset val="128"/>
      </rPr>
      <t>ミドルクラス</t>
    </r>
    <phoneticPr fontId="2"/>
  </si>
  <si>
    <t>第３試合</t>
    <phoneticPr fontId="2"/>
  </si>
  <si>
    <t>第４試合</t>
    <phoneticPr fontId="2"/>
  </si>
  <si>
    <t>第５試合</t>
    <phoneticPr fontId="2"/>
  </si>
  <si>
    <t>第６試合</t>
    <phoneticPr fontId="2"/>
  </si>
  <si>
    <t>第７試合</t>
    <phoneticPr fontId="2"/>
  </si>
  <si>
    <t>第８試合</t>
    <phoneticPr fontId="2"/>
  </si>
  <si>
    <t>第９試合</t>
    <phoneticPr fontId="2"/>
  </si>
  <si>
    <t>第１０試合</t>
    <phoneticPr fontId="2"/>
  </si>
  <si>
    <t>11月18日（金）　</t>
    <rPh sb="2" eb="3">
      <t>ガツ</t>
    </rPh>
    <rPh sb="5" eb="6">
      <t>ヒ</t>
    </rPh>
    <rPh sb="7" eb="8">
      <t>キン</t>
    </rPh>
    <phoneticPr fontId="2"/>
  </si>
  <si>
    <t>予選リーグ：6-1-6分　、　決勝トーナメント：７-１-７分　（　全てランニングタイム　）</t>
    <rPh sb="0" eb="2">
      <t>ヨセン</t>
    </rPh>
    <rPh sb="11" eb="12">
      <t>プン</t>
    </rPh>
    <rPh sb="15" eb="17">
      <t>ケッショウ</t>
    </rPh>
    <rPh sb="29" eb="30">
      <t>フン</t>
    </rPh>
    <phoneticPr fontId="2"/>
  </si>
  <si>
    <t>予選リーグ：６-１-６分　（ランニングタイム）、　決勝トーナメント：７-１-７分　（ランニングタイム）</t>
    <rPh sb="0" eb="2">
      <t>ヨセン</t>
    </rPh>
    <rPh sb="11" eb="12">
      <t>プン</t>
    </rPh>
    <rPh sb="25" eb="27">
      <t>ケッショウ</t>
    </rPh>
    <rPh sb="39" eb="40">
      <t>フン</t>
    </rPh>
    <phoneticPr fontId="2"/>
  </si>
  <si>
    <r>
      <t>【予選リーグ】　</t>
    </r>
    <r>
      <rPr>
        <sz val="11"/>
        <rFont val="ＭＳ Ｐゴシック"/>
        <family val="3"/>
        <charset val="128"/>
      </rPr>
      <t>6-1-6分（ランニングタイム）</t>
    </r>
    <rPh sb="1" eb="3">
      <t>ヨセン</t>
    </rPh>
    <rPh sb="13" eb="14">
      <t>ブン</t>
    </rPh>
    <phoneticPr fontId="2"/>
  </si>
  <si>
    <r>
      <t>【決勝トーナメント】　</t>
    </r>
    <r>
      <rPr>
        <sz val="11"/>
        <rFont val="ＭＳ Ｐゴシック"/>
        <family val="3"/>
        <charset val="128"/>
      </rPr>
      <t>7-1-7分（ランニングタイム）</t>
    </r>
    <rPh sb="1" eb="3">
      <t>ケッショウ</t>
    </rPh>
    <rPh sb="16" eb="17">
      <t>フン</t>
    </rPh>
    <phoneticPr fontId="2"/>
  </si>
  <si>
    <t>男女ミックスクラス　　４月２０日（金）</t>
    <rPh sb="17" eb="18">
      <t>キン</t>
    </rPh>
    <phoneticPr fontId="2"/>
  </si>
  <si>
    <t>Aコート</t>
    <phoneticPr fontId="2"/>
  </si>
  <si>
    <t>我流牙</t>
    <phoneticPr fontId="2"/>
  </si>
  <si>
    <t>JUNK</t>
    <phoneticPr fontId="2"/>
  </si>
  <si>
    <t>Garden</t>
    <phoneticPr fontId="2"/>
  </si>
  <si>
    <t>ガッティームミヨウージョ</t>
    <phoneticPr fontId="2"/>
  </si>
  <si>
    <t>FC COLORE</t>
    <phoneticPr fontId="2"/>
  </si>
  <si>
    <t>Camel Queen</t>
    <phoneticPr fontId="2"/>
  </si>
  <si>
    <t>vs</t>
    <phoneticPr fontId="2"/>
  </si>
  <si>
    <r>
      <t>【予選リーグ】　</t>
    </r>
    <r>
      <rPr>
        <sz val="11"/>
        <rFont val="ＭＳ Ｐゴシック"/>
        <family val="3"/>
        <charset val="128"/>
      </rPr>
      <t>６分-１分-６分（ランニングタイム）</t>
    </r>
    <rPh sb="1" eb="3">
      <t>ヨセン</t>
    </rPh>
    <rPh sb="9" eb="10">
      <t>フン</t>
    </rPh>
    <rPh sb="12" eb="13">
      <t>プン</t>
    </rPh>
    <rPh sb="15" eb="16">
      <t>プン</t>
    </rPh>
    <phoneticPr fontId="2"/>
  </si>
  <si>
    <r>
      <t>【決勝トーナメント】　７分</t>
    </r>
    <r>
      <rPr>
        <sz val="11"/>
        <rFont val="ＭＳ Ｐゴシック"/>
        <family val="3"/>
        <charset val="128"/>
      </rPr>
      <t>-1分-７分</t>
    </r>
    <rPh sb="1" eb="3">
      <t>ケッショウ</t>
    </rPh>
    <rPh sb="18" eb="19">
      <t>フン</t>
    </rPh>
    <phoneticPr fontId="2"/>
  </si>
  <si>
    <t>Aコート</t>
    <phoneticPr fontId="2"/>
  </si>
  <si>
    <t>施設</t>
    <phoneticPr fontId="2"/>
  </si>
  <si>
    <t>〇</t>
    <phoneticPr fontId="2"/>
  </si>
  <si>
    <t>×</t>
    <phoneticPr fontId="2"/>
  </si>
  <si>
    <t>△</t>
    <phoneticPr fontId="2"/>
  </si>
  <si>
    <t>JUNK</t>
    <phoneticPr fontId="2"/>
  </si>
  <si>
    <t>我流牙</t>
    <phoneticPr fontId="2"/>
  </si>
  <si>
    <t>Camel Queen</t>
    <phoneticPr fontId="2"/>
  </si>
  <si>
    <t>ガッティーム・ミヨウージョ</t>
    <phoneticPr fontId="2"/>
  </si>
  <si>
    <t>Garden</t>
    <phoneticPr fontId="2"/>
  </si>
  <si>
    <t>施設</t>
    <phoneticPr fontId="2"/>
  </si>
  <si>
    <t xml:space="preserve">6-1-6分１本( ランニングタイム） </t>
    <rPh sb="7" eb="8">
      <t>ホン</t>
    </rPh>
    <phoneticPr fontId="2"/>
  </si>
  <si>
    <t>予選リーグ：6-1-6分　（ランニングタイム）、　決勝トーナメント：7-1-7分　（ランニングタイム）</t>
    <rPh sb="0" eb="2">
      <t>ヨセン</t>
    </rPh>
    <rPh sb="11" eb="12">
      <t>プン</t>
    </rPh>
    <rPh sb="25" eb="27">
      <t>ケッショウ</t>
    </rPh>
    <rPh sb="39" eb="40">
      <t>フン</t>
    </rPh>
    <phoneticPr fontId="2"/>
  </si>
  <si>
    <t>　　20：15～　　　代表者会議</t>
    <phoneticPr fontId="2"/>
  </si>
  <si>
    <t>　　20：20～　　　全体・チーム写真撮影</t>
    <rPh sb="11" eb="13">
      <t>ゼンタイ</t>
    </rPh>
    <phoneticPr fontId="2"/>
  </si>
  <si>
    <t>　　20：30～　　　試合開始</t>
    <phoneticPr fontId="2"/>
  </si>
  <si>
    <t>　　23：00～　　　閉会式　・　写真撮影</t>
    <rPh sb="17" eb="19">
      <t>シャシン</t>
    </rPh>
    <rPh sb="19" eb="21">
      <t>サツエイ</t>
    </rPh>
    <phoneticPr fontId="2"/>
  </si>
  <si>
    <r>
      <t>　　2</t>
    </r>
    <r>
      <rPr>
        <sz val="11"/>
        <rFont val="ＭＳ Ｐゴシック"/>
        <family val="3"/>
        <charset val="128"/>
      </rPr>
      <t>3：00～　　　閉会式　・　写真撮影</t>
    </r>
    <rPh sb="17" eb="19">
      <t>シャシン</t>
    </rPh>
    <rPh sb="19" eb="21">
      <t>サツエイ</t>
    </rPh>
    <phoneticPr fontId="2"/>
  </si>
  <si>
    <t xml:space="preserve">6-1-6分 ( ランニングタイム） </t>
    <phoneticPr fontId="2"/>
  </si>
  <si>
    <t>ナイターカップ・男女ＭＩＸクラス</t>
    <rPh sb="8" eb="10">
      <t>ダンジョ</t>
    </rPh>
    <phoneticPr fontId="2"/>
  </si>
  <si>
    <t>３～６チーム  ※５チーム以下の場合は、総当たり戦となります。</t>
    <rPh sb="13" eb="15">
      <t>イカ</t>
    </rPh>
    <rPh sb="16" eb="18">
      <t>バアイ</t>
    </rPh>
    <rPh sb="20" eb="22">
      <t>ソウア</t>
    </rPh>
    <rPh sb="24" eb="25">
      <t>セン</t>
    </rPh>
    <phoneticPr fontId="2"/>
  </si>
  <si>
    <t>準決勝①敗者</t>
    <rPh sb="0" eb="3">
      <t>ジュンケッショウ</t>
    </rPh>
    <rPh sb="4" eb="6">
      <t>ハイシャ</t>
    </rPh>
    <phoneticPr fontId="2"/>
  </si>
  <si>
    <t>準決勝②敗者</t>
    <rPh sb="0" eb="3">
      <t>ジュンケッショウ</t>
    </rPh>
    <rPh sb="4" eb="6">
      <t>ハイシャ</t>
    </rPh>
    <phoneticPr fontId="2"/>
  </si>
  <si>
    <t xml:space="preserve"> カテゴリー対象外のチームは出場をお断りさせていただきます。　（判断は主催者側で行ないます）</t>
    <rPh sb="6" eb="9">
      <t>タイショウガイ</t>
    </rPh>
    <rPh sb="14" eb="16">
      <t>シュツジョウ</t>
    </rPh>
    <rPh sb="18" eb="19">
      <t>コトワ</t>
    </rPh>
    <rPh sb="32" eb="34">
      <t>ハンダン</t>
    </rPh>
    <rPh sb="35" eb="38">
      <t>シュサイシャ</t>
    </rPh>
    <rPh sb="38" eb="39">
      <t>ガワ</t>
    </rPh>
    <rPh sb="40" eb="41">
      <t>オコ</t>
    </rPh>
    <phoneticPr fontId="2"/>
  </si>
  <si>
    <t>１月 31日（金）　オープンクラス</t>
    <rPh sb="1" eb="2">
      <t>ガツ</t>
    </rPh>
    <rPh sb="5" eb="6">
      <t>ニチ</t>
    </rPh>
    <phoneticPr fontId="2"/>
  </si>
  <si>
    <t>20：30～23：45</t>
    <phoneticPr fontId="2"/>
  </si>
  <si>
    <t>20：15～　代表者会議</t>
    <rPh sb="7" eb="10">
      <t>ダイヒョウシャ</t>
    </rPh>
    <rPh sb="10" eb="12">
      <t>カイギ</t>
    </rPh>
    <phoneticPr fontId="2"/>
  </si>
  <si>
    <t>６チーム  ※５チーム以下の場合は、総当たり戦となります。</t>
    <rPh sb="11" eb="13">
      <t>イカ</t>
    </rPh>
    <rPh sb="14" eb="16">
      <t>バアイ</t>
    </rPh>
    <rPh sb="18" eb="20">
      <t>ソウア</t>
    </rPh>
    <rPh sb="22" eb="23">
      <t>セン</t>
    </rPh>
    <phoneticPr fontId="2"/>
  </si>
  <si>
    <t>①　ファールカウントをカウント致します。</t>
  </si>
  <si>
    <t>　　１試合を通してファールカウントは３ファール制とする。</t>
  </si>
  <si>
    <t>②　スライディングタックルは競技の特性、安全面等を考慮し、以前と同じく反則として扱う。</t>
  </si>
  <si>
    <t>③　カテゴリーの主旨に沿わないプレーや反則が行われた場合、そのチームもしくは個人に対し、注意</t>
    <rPh sb="8" eb="10">
      <t>シュシ</t>
    </rPh>
    <rPh sb="11" eb="12">
      <t>ソ</t>
    </rPh>
    <rPh sb="19" eb="21">
      <t>ハンソク</t>
    </rPh>
    <rPh sb="22" eb="23">
      <t>オコナ</t>
    </rPh>
    <rPh sb="26" eb="28">
      <t>バアイ</t>
    </rPh>
    <rPh sb="38" eb="40">
      <t>コジン</t>
    </rPh>
    <rPh sb="41" eb="42">
      <t>タイ</t>
    </rPh>
    <phoneticPr fontId="2"/>
  </si>
  <si>
    <t>　　またはプレーの規制を行う場合があります。それでも変わらない場合、注意事項②の対象とします。</t>
    <rPh sb="9" eb="11">
      <t>キセイ</t>
    </rPh>
    <rPh sb="12" eb="13">
      <t>オコナ</t>
    </rPh>
    <rPh sb="14" eb="16">
      <t>バアイ</t>
    </rPh>
    <rPh sb="26" eb="27">
      <t>カ</t>
    </rPh>
    <rPh sb="31" eb="33">
      <t>バアイ</t>
    </rPh>
    <rPh sb="34" eb="36">
      <t>チュウイ</t>
    </rPh>
    <rPh sb="36" eb="38">
      <t>ジコウ</t>
    </rPh>
    <rPh sb="40" eb="42">
      <t>タイショウ</t>
    </rPh>
    <phoneticPr fontId="2"/>
  </si>
  <si>
    <t>④　レガースの着用を義務付ける。（着用していない選手は、出場できません。）</t>
    <rPh sb="7" eb="9">
      <t>チャクヨウ</t>
    </rPh>
    <rPh sb="10" eb="13">
      <t>ギムヅ</t>
    </rPh>
    <rPh sb="17" eb="19">
      <t>チャクヨウ</t>
    </rPh>
    <rPh sb="24" eb="26">
      <t>センシュ</t>
    </rPh>
    <rPh sb="28" eb="30">
      <t>シュツジョウ</t>
    </rPh>
    <phoneticPr fontId="2"/>
  </si>
  <si>
    <t>⑤　指輪、眼鏡、ネックレス、ピアス等の装飾品の着用は認めない。</t>
    <rPh sb="2" eb="4">
      <t>ユビワ</t>
    </rPh>
    <rPh sb="5" eb="7">
      <t>メガネ</t>
    </rPh>
    <rPh sb="17" eb="18">
      <t>トウ</t>
    </rPh>
    <rPh sb="19" eb="22">
      <t>ソウショクヒン</t>
    </rPh>
    <rPh sb="23" eb="25">
      <t>チャクヨウ</t>
    </rPh>
    <rPh sb="26" eb="27">
      <t>ミト</t>
    </rPh>
    <phoneticPr fontId="2"/>
  </si>
  <si>
    <t>⑥　ガムや飴、タブレット等、食べながらのプレーは禁止と致します。</t>
    <rPh sb="5" eb="6">
      <t>アメ</t>
    </rPh>
    <rPh sb="12" eb="13">
      <t>ナド</t>
    </rPh>
    <rPh sb="14" eb="15">
      <t>タ</t>
    </rPh>
    <rPh sb="24" eb="26">
      <t>キンシ</t>
    </rPh>
    <rPh sb="27" eb="28">
      <t>イタ</t>
    </rPh>
    <phoneticPr fontId="2"/>
  </si>
  <si>
    <t>※　試合後の相手チームベンチへの挨拶をお願い致します。</t>
    <rPh sb="6" eb="8">
      <t>アイテ</t>
    </rPh>
    <phoneticPr fontId="2"/>
  </si>
  <si>
    <t>TOKIWA FOOTDOME NIGHTER CUP [ Middle Class ]</t>
    <phoneticPr fontId="2"/>
  </si>
  <si>
    <t>-</t>
    <phoneticPr fontId="2"/>
  </si>
  <si>
    <t>４　チーム</t>
    <phoneticPr fontId="2"/>
  </si>
  <si>
    <t>SPAM</t>
    <phoneticPr fontId="2"/>
  </si>
  <si>
    <t>SPAM</t>
    <phoneticPr fontId="2"/>
  </si>
  <si>
    <t>③スライディングタックルは競技の特性、安全面等を考慮し、以前と同じく反則として扱う。（ゴレイロも同様とする）</t>
    <rPh sb="48" eb="50">
      <t>ドウヨウ</t>
    </rPh>
    <phoneticPr fontId="2"/>
  </si>
  <si>
    <r>
      <t>TOKIWA FOOTDOME NIGHTER CUP</t>
    </r>
    <r>
      <rPr>
        <b/>
        <i/>
        <sz val="30"/>
        <color rgb="FFFFC000"/>
        <rFont val="ＭＳ Ｐゴシック"/>
        <family val="3"/>
        <charset val="128"/>
      </rPr>
      <t>　　</t>
    </r>
    <phoneticPr fontId="2"/>
  </si>
  <si>
    <t xml:space="preserve">トキワフットドーム </t>
    <phoneticPr fontId="2"/>
  </si>
  <si>
    <t>トキワフットドーム　　Ａコート</t>
    <phoneticPr fontId="2"/>
  </si>
  <si>
    <t>予選１位</t>
    <rPh sb="0" eb="2">
      <t>ヨセン</t>
    </rPh>
    <rPh sb="3" eb="4">
      <t>イ</t>
    </rPh>
    <phoneticPr fontId="2"/>
  </si>
  <si>
    <t>予選４位</t>
    <rPh sb="0" eb="2">
      <t>ヨセン</t>
    </rPh>
    <rPh sb="3" eb="4">
      <t>イ</t>
    </rPh>
    <phoneticPr fontId="2"/>
  </si>
  <si>
    <t>予選２位</t>
    <rPh sb="0" eb="2">
      <t>ヨセン</t>
    </rPh>
    <rPh sb="3" eb="4">
      <t>イ</t>
    </rPh>
    <phoneticPr fontId="2"/>
  </si>
  <si>
    <t>予選３位</t>
    <rPh sb="0" eb="2">
      <t>ヨセン</t>
    </rPh>
    <rPh sb="3" eb="4">
      <t>イ</t>
    </rPh>
    <phoneticPr fontId="2"/>
  </si>
  <si>
    <t>準決勝②勝者</t>
    <rPh sb="4" eb="6">
      <t>ショウシャ</t>
    </rPh>
    <phoneticPr fontId="2"/>
  </si>
  <si>
    <t>準決勝①勝者</t>
    <rPh sb="4" eb="6">
      <t>ショウシャ</t>
    </rPh>
    <phoneticPr fontId="2"/>
  </si>
  <si>
    <r>
      <t>【決勝トーナメント】　</t>
    </r>
    <r>
      <rPr>
        <sz val="11"/>
        <rFont val="ＭＳ Ｐゴシック"/>
        <family val="3"/>
        <charset val="128"/>
      </rPr>
      <t>　6-1-6分（ランニングタイム）</t>
    </r>
    <rPh sb="1" eb="3">
      <t>ケッショウ</t>
    </rPh>
    <rPh sb="17" eb="18">
      <t>フン</t>
    </rPh>
    <phoneticPr fontId="2"/>
  </si>
  <si>
    <t>　　23：25～　　　閉会式　・　優勝チーム写真撮影</t>
    <rPh sb="17" eb="19">
      <t>ユウショウ</t>
    </rPh>
    <rPh sb="22" eb="24">
      <t>シャシン</t>
    </rPh>
    <rPh sb="24" eb="26">
      <t>サツエイ</t>
    </rPh>
    <phoneticPr fontId="2"/>
  </si>
  <si>
    <t>決勝戦のみ同点の場合、5分1本の延長戦を行う。※決勝戦以外は3人のPK戦を行う。（4人目からサドンデス方式）</t>
    <rPh sb="0" eb="2">
      <t>ケッショウ</t>
    </rPh>
    <rPh sb="2" eb="3">
      <t>タタカ</t>
    </rPh>
    <rPh sb="5" eb="7">
      <t>ドウテン</t>
    </rPh>
    <rPh sb="8" eb="10">
      <t>バアイ</t>
    </rPh>
    <rPh sb="12" eb="13">
      <t>フン</t>
    </rPh>
    <rPh sb="14" eb="15">
      <t>ホン</t>
    </rPh>
    <rPh sb="16" eb="19">
      <t>エンチョウセン</t>
    </rPh>
    <rPh sb="20" eb="21">
      <t>オコナ</t>
    </rPh>
    <rPh sb="24" eb="27">
      <t>ケッショウセン</t>
    </rPh>
    <rPh sb="27" eb="29">
      <t>イガイ</t>
    </rPh>
    <rPh sb="31" eb="32">
      <t>ニン</t>
    </rPh>
    <rPh sb="35" eb="36">
      <t>タタカ</t>
    </rPh>
    <rPh sb="37" eb="38">
      <t>オコナ</t>
    </rPh>
    <rPh sb="42" eb="43">
      <t>ニン</t>
    </rPh>
    <rPh sb="43" eb="44">
      <t>メ</t>
    </rPh>
    <rPh sb="51" eb="53">
      <t>ホウシキ</t>
    </rPh>
    <phoneticPr fontId="2"/>
  </si>
  <si>
    <t>大会実施要項</t>
    <rPh sb="0" eb="2">
      <t>タイカイ</t>
    </rPh>
    <rPh sb="2" eb="4">
      <t>ジッシ</t>
    </rPh>
    <rPh sb="4" eb="6">
      <t>ヨウコウ</t>
    </rPh>
    <phoneticPr fontId="2"/>
  </si>
  <si>
    <t>Arte FC</t>
    <phoneticPr fontId="2"/>
  </si>
  <si>
    <t>宮武外骨</t>
    <phoneticPr fontId="2"/>
  </si>
  <si>
    <t>SHAMPOO&amp;RINSE</t>
    <phoneticPr fontId="2"/>
  </si>
  <si>
    <t>team J</t>
    <phoneticPr fontId="2"/>
  </si>
  <si>
    <t>Tiro mono</t>
    <phoneticPr fontId="2"/>
  </si>
  <si>
    <t>2015.4.24.(Fri） Open Class</t>
    <phoneticPr fontId="2"/>
  </si>
  <si>
    <t>【　対戦表　】　7-1-7分　ランニングタイム</t>
    <rPh sb="2" eb="4">
      <t>タイセン</t>
    </rPh>
    <rPh sb="4" eb="5">
      <t>ヒョウ</t>
    </rPh>
    <phoneticPr fontId="2"/>
  </si>
  <si>
    <t>【　対戦表　】 7分‐1分-7分　ランニングタイム</t>
    <rPh sb="2" eb="4">
      <t>タイセン</t>
    </rPh>
    <rPh sb="4" eb="5">
      <t>ヒョウ</t>
    </rPh>
    <rPh sb="9" eb="10">
      <t>フン</t>
    </rPh>
    <rPh sb="12" eb="13">
      <t>フン</t>
    </rPh>
    <rPh sb="15" eb="16">
      <t>フン</t>
    </rPh>
    <phoneticPr fontId="2"/>
  </si>
  <si>
    <t>　　23：20～　　　閉会式　・　優勝チーム写真撮影</t>
    <rPh sb="17" eb="19">
      <t>ユウショウ</t>
    </rPh>
    <rPh sb="22" eb="24">
      <t>シャシン</t>
    </rPh>
    <rPh sb="24" eb="26">
      <t>サツエイ</t>
    </rPh>
    <phoneticPr fontId="2"/>
  </si>
  <si>
    <t>予選リーグ3位</t>
    <rPh sb="0" eb="2">
      <t>ヨセン</t>
    </rPh>
    <rPh sb="6" eb="7">
      <t>イ</t>
    </rPh>
    <phoneticPr fontId="2"/>
  </si>
  <si>
    <t>予選リーグ1位</t>
    <rPh sb="0" eb="2">
      <t>ヨセン</t>
    </rPh>
    <rPh sb="6" eb="7">
      <t>イ</t>
    </rPh>
    <phoneticPr fontId="2"/>
  </si>
  <si>
    <t>予選リーグ2位</t>
    <rPh sb="0" eb="2">
      <t>ヨセン</t>
    </rPh>
    <rPh sb="6" eb="7">
      <t>イ</t>
    </rPh>
    <phoneticPr fontId="2"/>
  </si>
  <si>
    <t>予選リーグ4位</t>
    <rPh sb="0" eb="2">
      <t>ヨセン</t>
    </rPh>
    <rPh sb="6" eb="7">
      <t>イ</t>
    </rPh>
    <phoneticPr fontId="2"/>
  </si>
  <si>
    <t>　　20:15～　　　代表者会議</t>
    <phoneticPr fontId="2"/>
  </si>
  <si>
    <t>　　20:20～　　　チーム写真、撮影</t>
    <phoneticPr fontId="2"/>
  </si>
  <si>
    <t>　　20:30～　　　試合開始</t>
    <phoneticPr fontId="2"/>
  </si>
  <si>
    <t>　　23:00～　　　閉会式　・　優勝チーム写真撮影</t>
    <rPh sb="17" eb="19">
      <t>ユウショウ</t>
    </rPh>
    <rPh sb="22" eb="24">
      <t>シャシン</t>
    </rPh>
    <rPh sb="24" eb="26">
      <t>サツエイ</t>
    </rPh>
    <phoneticPr fontId="2"/>
  </si>
  <si>
    <t>　　22:40～　　　閉会式　・　優勝チーム写真撮影</t>
    <rPh sb="17" eb="19">
      <t>ユウショウ</t>
    </rPh>
    <rPh sb="22" eb="24">
      <t>シャシン</t>
    </rPh>
    <rPh sb="24" eb="26">
      <t>サツエイ</t>
    </rPh>
    <phoneticPr fontId="2"/>
  </si>
  <si>
    <r>
      <t>【決勝トーナメント】　</t>
    </r>
    <r>
      <rPr>
        <sz val="11"/>
        <rFont val="ＭＳ Ｐゴシック"/>
        <family val="3"/>
        <charset val="128"/>
      </rPr>
      <t>6-1-6分</t>
    </r>
    <rPh sb="1" eb="3">
      <t>ケッショウ</t>
    </rPh>
    <rPh sb="16" eb="17">
      <t>フン</t>
    </rPh>
    <phoneticPr fontId="2"/>
  </si>
  <si>
    <r>
      <t>【　順位リーグ　】</t>
    </r>
    <r>
      <rPr>
        <sz val="11"/>
        <rFont val="ＭＳ Ｐゴシック"/>
        <family val="3"/>
        <charset val="128"/>
      </rPr>
      <t>　6-1-6分</t>
    </r>
    <rPh sb="2" eb="4">
      <t>ジュンイ</t>
    </rPh>
    <rPh sb="15" eb="16">
      <t>フン</t>
    </rPh>
    <phoneticPr fontId="2"/>
  </si>
  <si>
    <t>Aブロック1位</t>
    <rPh sb="6" eb="7">
      <t>イ</t>
    </rPh>
    <phoneticPr fontId="2"/>
  </si>
  <si>
    <t>Bブロック1位</t>
    <rPh sb="6" eb="7">
      <t>イ</t>
    </rPh>
    <phoneticPr fontId="2"/>
  </si>
  <si>
    <t>AorBブロック2位</t>
    <rPh sb="9" eb="10">
      <t>イ</t>
    </rPh>
    <phoneticPr fontId="2"/>
  </si>
  <si>
    <t>上位リーグ</t>
    <rPh sb="0" eb="2">
      <t>ジョウイ</t>
    </rPh>
    <phoneticPr fontId="2"/>
  </si>
  <si>
    <t>下位リーグ</t>
    <rPh sb="0" eb="2">
      <t>カイ</t>
    </rPh>
    <phoneticPr fontId="2"/>
  </si>
  <si>
    <t>Aブロック3位</t>
    <rPh sb="6" eb="7">
      <t>イ</t>
    </rPh>
    <phoneticPr fontId="2"/>
  </si>
  <si>
    <t>Bブロック3位</t>
    <rPh sb="6" eb="7">
      <t>イ</t>
    </rPh>
    <phoneticPr fontId="2"/>
  </si>
  <si>
    <t>F.C.Domino</t>
    <phoneticPr fontId="2"/>
  </si>
  <si>
    <t xml:space="preserve"> alegre </t>
    <phoneticPr fontId="2"/>
  </si>
  <si>
    <t>ROSSO-BIANCO</t>
    <phoneticPr fontId="2"/>
  </si>
  <si>
    <t xml:space="preserve"> TMBK </t>
    <phoneticPr fontId="2"/>
  </si>
  <si>
    <t xml:space="preserve"> 協和化学FC </t>
    <phoneticPr fontId="2"/>
  </si>
  <si>
    <t>2015.6.12.Fri. Beginner Top Class</t>
    <phoneticPr fontId="2"/>
  </si>
  <si>
    <t>2015年7月24日（金）　</t>
    <rPh sb="4" eb="5">
      <t>ネン</t>
    </rPh>
    <rPh sb="6" eb="7">
      <t>ガツ</t>
    </rPh>
    <rPh sb="9" eb="10">
      <t>ヒ</t>
    </rPh>
    <phoneticPr fontId="2"/>
  </si>
  <si>
    <t>M.V.P</t>
    <phoneticPr fontId="2"/>
  </si>
  <si>
    <t>2015年8月7日（金）　</t>
    <rPh sb="6" eb="7">
      <t>ガツ</t>
    </rPh>
    <rPh sb="8" eb="9">
      <t>ヒ</t>
    </rPh>
    <rPh sb="10" eb="11">
      <t>キン</t>
    </rPh>
    <phoneticPr fontId="2"/>
  </si>
  <si>
    <t xml:space="preserve">6-1-6分１本 ( ランニングタイム） </t>
    <rPh sb="7" eb="8">
      <t>ホン</t>
    </rPh>
    <phoneticPr fontId="2"/>
  </si>
  <si>
    <t>×</t>
    <phoneticPr fontId="2"/>
  </si>
  <si>
    <t>○</t>
    <phoneticPr fontId="2"/>
  </si>
  <si>
    <r>
      <rPr>
        <b/>
        <sz val="10"/>
        <rFont val="ＭＳ Ｐゴシック"/>
        <family val="3"/>
        <charset val="128"/>
      </rPr>
      <t>Garden</t>
    </r>
    <r>
      <rPr>
        <b/>
        <sz val="11"/>
        <rFont val="ＭＳ Ｐゴシック"/>
        <family val="3"/>
        <charset val="128"/>
      </rPr>
      <t xml:space="preserve">
</t>
    </r>
    <r>
      <rPr>
        <b/>
        <sz val="16"/>
        <rFont val="ＭＳ Ｐゴシック"/>
        <family val="3"/>
        <charset val="128"/>
      </rPr>
      <t>Key ‐ chan</t>
    </r>
    <phoneticPr fontId="2"/>
  </si>
  <si>
    <t>2015.8.21.(Fri） Mix Class</t>
    <phoneticPr fontId="2"/>
  </si>
  <si>
    <t xml:space="preserve">４チーム </t>
    <phoneticPr fontId="2"/>
  </si>
  <si>
    <t>8月21日（金）　</t>
    <rPh sb="1" eb="2">
      <t>ガツ</t>
    </rPh>
    <rPh sb="4" eb="5">
      <t>ヒ</t>
    </rPh>
    <rPh sb="6" eb="7">
      <t>キン</t>
    </rPh>
    <phoneticPr fontId="2"/>
  </si>
  <si>
    <t>予選リーグ戦＋決勝トーナメント</t>
    <rPh sb="0" eb="2">
      <t>ヨセン</t>
    </rPh>
    <rPh sb="5" eb="6">
      <t>セン</t>
    </rPh>
    <rPh sb="7" eb="9">
      <t>ケッショウ</t>
    </rPh>
    <phoneticPr fontId="2"/>
  </si>
  <si>
    <t>6分－1分－6分　（ランニングタイム）</t>
    <rPh sb="7" eb="8">
      <t>フン</t>
    </rPh>
    <phoneticPr fontId="2"/>
  </si>
  <si>
    <t>Tiro mono</t>
    <phoneticPr fontId="2"/>
  </si>
  <si>
    <t>高松大学フットサル部</t>
    <phoneticPr fontId="2"/>
  </si>
  <si>
    <t>SHAMPOO&amp;RINSE</t>
    <phoneticPr fontId="2"/>
  </si>
  <si>
    <t>JUI FRIENDS</t>
    <phoneticPr fontId="2"/>
  </si>
  <si>
    <t>KFC</t>
    <phoneticPr fontId="2"/>
  </si>
  <si>
    <t>×</t>
    <phoneticPr fontId="2"/>
  </si>
  <si>
    <t>△</t>
    <phoneticPr fontId="2"/>
  </si>
  <si>
    <t>○</t>
    <phoneticPr fontId="2"/>
  </si>
  <si>
    <t>M.V.P</t>
    <phoneticPr fontId="2"/>
  </si>
  <si>
    <t>準決勝②の敗者</t>
    <rPh sb="0" eb="3">
      <t>ジュンケッショウ</t>
    </rPh>
    <rPh sb="5" eb="7">
      <t>ハイシャ</t>
    </rPh>
    <phoneticPr fontId="2"/>
  </si>
  <si>
    <t>準決勝①の敗者</t>
    <rPh sb="0" eb="3">
      <t>ジュンケッショウ</t>
    </rPh>
    <rPh sb="5" eb="7">
      <t>ハイシャ</t>
    </rPh>
    <phoneticPr fontId="2"/>
  </si>
  <si>
    <t>[ Beginner Top Class ]</t>
    <phoneticPr fontId="2"/>
  </si>
  <si>
    <t>2015.9.11. (Fri）  Beginner Top Class</t>
    <phoneticPr fontId="2"/>
  </si>
  <si>
    <t>alegre</t>
    <phoneticPr fontId="2"/>
  </si>
  <si>
    <t>team J</t>
    <phoneticPr fontId="2"/>
  </si>
  <si>
    <t>Patrasche</t>
    <phoneticPr fontId="2"/>
  </si>
  <si>
    <t>RFC</t>
    <phoneticPr fontId="2"/>
  </si>
  <si>
    <t>KOSARU</t>
    <phoneticPr fontId="2"/>
  </si>
  <si>
    <t>KFC</t>
    <phoneticPr fontId="2"/>
  </si>
  <si>
    <t>SPAZIO NIGHTER CUP</t>
    <phoneticPr fontId="2"/>
  </si>
  <si>
    <t>【　交流戦　】　</t>
    <rPh sb="2" eb="5">
      <t>コウリュウセン</t>
    </rPh>
    <phoneticPr fontId="2"/>
  </si>
  <si>
    <t>[ Super Enjoy Class ]</t>
    <phoneticPr fontId="2"/>
  </si>
  <si>
    <t>但し、以下の項目に関しては別途規定（ローカルルール）を定めます。</t>
    <rPh sb="0" eb="1">
      <t>タダ</t>
    </rPh>
    <rPh sb="3" eb="5">
      <t>イカ</t>
    </rPh>
    <rPh sb="6" eb="8">
      <t>コウモク</t>
    </rPh>
    <rPh sb="9" eb="10">
      <t>カン</t>
    </rPh>
    <rPh sb="13" eb="15">
      <t>ベット</t>
    </rPh>
    <rPh sb="15" eb="17">
      <t>キテイ</t>
    </rPh>
    <rPh sb="27" eb="28">
      <t>サダ</t>
    </rPh>
    <phoneticPr fontId="2"/>
  </si>
  <si>
    <t>③ 女性のゴールは２点とする。</t>
    <rPh sb="2" eb="4">
      <t>ジョセイ</t>
    </rPh>
    <rPh sb="10" eb="11">
      <t>テン</t>
    </rPh>
    <phoneticPr fontId="2"/>
  </si>
  <si>
    <t>④ レガースの着用を義務付ける。</t>
    <rPh sb="7" eb="9">
      <t>チャクヨウ</t>
    </rPh>
    <rPh sb="10" eb="13">
      <t>ギムヅ</t>
    </rPh>
    <phoneticPr fontId="2"/>
  </si>
  <si>
    <t>⑤ 眼鏡、指輪、ネックレス、ピアス、ミサンガ等の着用は一切認めない。</t>
    <rPh sb="2" eb="4">
      <t>メガネ</t>
    </rPh>
    <rPh sb="5" eb="7">
      <t>ユビワ</t>
    </rPh>
    <rPh sb="22" eb="23">
      <t>ナド</t>
    </rPh>
    <rPh sb="24" eb="26">
      <t>チャクヨウ</t>
    </rPh>
    <rPh sb="27" eb="29">
      <t>イッサイ</t>
    </rPh>
    <rPh sb="29" eb="30">
      <t>ミト</t>
    </rPh>
    <phoneticPr fontId="2"/>
  </si>
  <si>
    <t>⑥ ガムや飴等を食べながらのプレーは、禁止となっております。（警告の対象となります）</t>
    <phoneticPr fontId="2"/>
  </si>
  <si>
    <t>2015年 9月14日（月）　</t>
    <rPh sb="4" eb="5">
      <t>ネン</t>
    </rPh>
    <rPh sb="7" eb="8">
      <t>ガツ</t>
    </rPh>
    <rPh sb="10" eb="11">
      <t>ヒ</t>
    </rPh>
    <rPh sb="12" eb="13">
      <t>ゲツ</t>
    </rPh>
    <phoneticPr fontId="2"/>
  </si>
  <si>
    <t>20：30 ～ Kick Off　／　20:00 ～ 代表者会議</t>
    <phoneticPr fontId="2"/>
  </si>
  <si>
    <t>参加チーム数</t>
    <rPh sb="0" eb="2">
      <t>サンカ</t>
    </rPh>
    <rPh sb="5" eb="6">
      <t>スウ</t>
    </rPh>
    <phoneticPr fontId="2"/>
  </si>
  <si>
    <t>交流戦</t>
    <rPh sb="0" eb="3">
      <t>コウリュウセン</t>
    </rPh>
    <phoneticPr fontId="2"/>
  </si>
  <si>
    <t>7分-1分-7分　（　全てランニングタイム、タイムアウト無し　）</t>
    <rPh sb="1" eb="2">
      <t>フン</t>
    </rPh>
    <rPh sb="4" eb="5">
      <t>フン</t>
    </rPh>
    <rPh sb="11" eb="12">
      <t>スベ</t>
    </rPh>
    <rPh sb="28" eb="29">
      <t>ナ</t>
    </rPh>
    <phoneticPr fontId="2"/>
  </si>
  <si>
    <t>予選リーグ　+　交流戦</t>
    <rPh sb="0" eb="2">
      <t>ヨセン</t>
    </rPh>
    <rPh sb="8" eb="11">
      <t>コウリュウセン</t>
    </rPh>
    <phoneticPr fontId="2"/>
  </si>
  <si>
    <r>
      <t>②</t>
    </r>
    <r>
      <rPr>
        <sz val="9"/>
        <rFont val="ＭＳ Ｐゴシック"/>
        <family val="3"/>
        <charset val="128"/>
      </rPr>
      <t xml:space="preserve"> カテゴリーの主旨に沿わないプレーや反則が行われた場合、そのチームもしくは個人に対し注意もしくは、</t>
    </r>
    <rPh sb="8" eb="10">
      <t>シュシ</t>
    </rPh>
    <rPh sb="11" eb="12">
      <t>ソ</t>
    </rPh>
    <rPh sb="19" eb="21">
      <t>ハンソク</t>
    </rPh>
    <rPh sb="22" eb="23">
      <t>オコナ</t>
    </rPh>
    <rPh sb="26" eb="28">
      <t>バアイ</t>
    </rPh>
    <rPh sb="38" eb="40">
      <t>コジン</t>
    </rPh>
    <rPh sb="41" eb="42">
      <t>タイ</t>
    </rPh>
    <rPh sb="43" eb="45">
      <t>チュウイ</t>
    </rPh>
    <phoneticPr fontId="2"/>
  </si>
  <si>
    <t>① 過度の接触プレーやアーリーチャージ、強襲と思われるシュートやキック、スライディングタックル等</t>
    <rPh sb="2" eb="4">
      <t>カド</t>
    </rPh>
    <rPh sb="5" eb="7">
      <t>セッショク</t>
    </rPh>
    <rPh sb="47" eb="48">
      <t>ナド</t>
    </rPh>
    <phoneticPr fontId="2"/>
  </si>
  <si>
    <t>　　反則の有無に限らず、大会の主旨および競技の特性、安全面を考慮しファールとします。（施設側の判断）</t>
    <rPh sb="2" eb="4">
      <t>ハンソク</t>
    </rPh>
    <rPh sb="5" eb="7">
      <t>ウム</t>
    </rPh>
    <rPh sb="8" eb="9">
      <t>カギ</t>
    </rPh>
    <rPh sb="12" eb="14">
      <t>タイカイ</t>
    </rPh>
    <rPh sb="43" eb="45">
      <t>シセツ</t>
    </rPh>
    <rPh sb="45" eb="46">
      <t>ガワ</t>
    </rPh>
    <rPh sb="47" eb="49">
      <t>ハンダン</t>
    </rPh>
    <phoneticPr fontId="2"/>
  </si>
  <si>
    <t>　　プレーの規制を行う場合があります。それでも変わらない場合、注意事項②の対象とします。</t>
    <rPh sb="6" eb="8">
      <t>キセイ</t>
    </rPh>
    <rPh sb="9" eb="10">
      <t>オコナ</t>
    </rPh>
    <rPh sb="11" eb="13">
      <t>バアイ</t>
    </rPh>
    <rPh sb="23" eb="24">
      <t>カ</t>
    </rPh>
    <rPh sb="28" eb="30">
      <t>バアイ</t>
    </rPh>
    <rPh sb="31" eb="33">
      <t>チュウイ</t>
    </rPh>
    <rPh sb="33" eb="35">
      <t>ジコウ</t>
    </rPh>
    <rPh sb="37" eb="39">
      <t>タイショウ</t>
    </rPh>
    <phoneticPr fontId="2"/>
  </si>
  <si>
    <t>⑥咲くや様へのお車の駐車は固く禁止しております。当施設はレッカー移動、罰金等の責任は一切負いません。</t>
    <rPh sb="1" eb="2">
      <t>サ</t>
    </rPh>
    <rPh sb="4" eb="5">
      <t>サマ</t>
    </rPh>
    <rPh sb="8" eb="9">
      <t>クルマ</t>
    </rPh>
    <rPh sb="10" eb="12">
      <t>チュウシャ</t>
    </rPh>
    <rPh sb="13" eb="14">
      <t>カタ</t>
    </rPh>
    <rPh sb="15" eb="17">
      <t>キンシ</t>
    </rPh>
    <phoneticPr fontId="2"/>
  </si>
  <si>
    <t>Super Enjoy Class : 勝敗に関係なく、純粋にフットサルを楽しめるチーム　（レベル制限なし）</t>
    <rPh sb="20" eb="22">
      <t>ショウハイ</t>
    </rPh>
    <rPh sb="23" eb="25">
      <t>カンケイ</t>
    </rPh>
    <rPh sb="28" eb="30">
      <t>ジュンスイ</t>
    </rPh>
    <rPh sb="37" eb="38">
      <t>タノ</t>
    </rPh>
    <rPh sb="49" eb="51">
      <t>セイゲン</t>
    </rPh>
    <phoneticPr fontId="2"/>
  </si>
  <si>
    <t>参加者の皆様全員が、安全に楽しんでいただけるように、過度なチャージ等の危険行為はＮＧ!!!なっております。</t>
    <rPh sb="0" eb="3">
      <t>サンカシャ</t>
    </rPh>
    <rPh sb="4" eb="6">
      <t>ミナサマ</t>
    </rPh>
    <rPh sb="6" eb="8">
      <t>ゼンイン</t>
    </rPh>
    <rPh sb="10" eb="12">
      <t>アンゼン</t>
    </rPh>
    <rPh sb="13" eb="14">
      <t>タノ</t>
    </rPh>
    <rPh sb="26" eb="28">
      <t>カド</t>
    </rPh>
    <rPh sb="33" eb="34">
      <t>ナド</t>
    </rPh>
    <rPh sb="35" eb="37">
      <t>キケン</t>
    </rPh>
    <rPh sb="37" eb="39">
      <t>コウイ</t>
    </rPh>
    <phoneticPr fontId="2"/>
  </si>
  <si>
    <t>経験者の方は女性及び、初心・初級者のサポートとなるプレーを心掛けていただきますようご協力をお願いいたします。</t>
    <rPh sb="0" eb="3">
      <t>ケイケンシャ</t>
    </rPh>
    <rPh sb="4" eb="5">
      <t>カタ</t>
    </rPh>
    <rPh sb="6" eb="8">
      <t>ジョセイ</t>
    </rPh>
    <rPh sb="8" eb="9">
      <t>オヨ</t>
    </rPh>
    <rPh sb="16" eb="17">
      <t>シャ</t>
    </rPh>
    <rPh sb="42" eb="44">
      <t>キョウリョク</t>
    </rPh>
    <rPh sb="46" eb="47">
      <t>ネガ</t>
    </rPh>
    <phoneticPr fontId="2"/>
  </si>
  <si>
    <t>表彰</t>
    <rPh sb="0" eb="2">
      <t>ヒョウショウ</t>
    </rPh>
    <phoneticPr fontId="2"/>
  </si>
  <si>
    <t>順位に関係なく、今大会、もっとも楽しんでいたチームにナント！！　⇒　SPAZIOプラクティスシャツ7枚</t>
    <rPh sb="0" eb="2">
      <t>ジュンイ</t>
    </rPh>
    <rPh sb="3" eb="5">
      <t>カンケイ</t>
    </rPh>
    <rPh sb="8" eb="11">
      <t>コンタイカイ</t>
    </rPh>
    <rPh sb="16" eb="17">
      <t>タノ</t>
    </rPh>
    <rPh sb="50" eb="51">
      <t>マイ</t>
    </rPh>
    <phoneticPr fontId="2"/>
  </si>
  <si>
    <t>　ENJOY TEAM 賞</t>
    <rPh sb="12" eb="13">
      <t>ショウ</t>
    </rPh>
    <phoneticPr fontId="76"/>
  </si>
  <si>
    <r>
      <t>2016.8.26.Mon.</t>
    </r>
    <r>
      <rPr>
        <sz val="14"/>
        <color indexed="9"/>
        <rFont val="ＭＳ Ｐゴシック"/>
        <family val="3"/>
        <charset val="128"/>
      </rPr>
      <t>　</t>
    </r>
    <r>
      <rPr>
        <sz val="14"/>
        <color indexed="9"/>
        <rFont val="Estrangelo Edessa"/>
        <family val="4"/>
      </rPr>
      <t>Open Class</t>
    </r>
    <phoneticPr fontId="2"/>
  </si>
  <si>
    <t>2016年8月26日（金）　</t>
    <rPh sb="4" eb="5">
      <t>ネン</t>
    </rPh>
    <rPh sb="6" eb="7">
      <t>ガツ</t>
    </rPh>
    <rPh sb="9" eb="10">
      <t>ヒ</t>
    </rPh>
    <rPh sb="11" eb="12">
      <t>キン</t>
    </rPh>
    <phoneticPr fontId="2"/>
  </si>
  <si>
    <t>オープンクラス</t>
    <phoneticPr fontId="2"/>
  </si>
  <si>
    <t xml:space="preserve">4チーム  </t>
    <phoneticPr fontId="2"/>
  </si>
  <si>
    <t>リーグ戦 + 決勝トーナメント</t>
    <rPh sb="3" eb="4">
      <t>セン</t>
    </rPh>
    <rPh sb="7" eb="9">
      <t>ケッショウ</t>
    </rPh>
    <phoneticPr fontId="2"/>
  </si>
  <si>
    <t>⑥かつふじ様へのお車の駐車は固く禁止しております。</t>
    <rPh sb="5" eb="6">
      <t>サマ</t>
    </rPh>
    <rPh sb="9" eb="10">
      <t>クルマ</t>
    </rPh>
    <rPh sb="11" eb="13">
      <t>チュウシャ</t>
    </rPh>
    <rPh sb="14" eb="15">
      <t>カタ</t>
    </rPh>
    <rPh sb="16" eb="18">
      <t>キンシ</t>
    </rPh>
    <phoneticPr fontId="2"/>
  </si>
  <si>
    <t>JUI FRIENDS</t>
    <phoneticPr fontId="2"/>
  </si>
  <si>
    <t>FC Mandzokic</t>
    <phoneticPr fontId="2"/>
  </si>
  <si>
    <t>SPAM</t>
    <phoneticPr fontId="2"/>
  </si>
  <si>
    <t>KOSARU OPEN</t>
    <phoneticPr fontId="2"/>
  </si>
  <si>
    <t xml:space="preserve">SPAZIO NIGHTER CUP </t>
    <phoneticPr fontId="2"/>
  </si>
  <si>
    <t>FC Mandzokic</t>
    <phoneticPr fontId="2"/>
  </si>
  <si>
    <t>KOSARU open</t>
    <phoneticPr fontId="2"/>
  </si>
  <si>
    <t>2016.8.26 OPEN クラス</t>
    <phoneticPr fontId="2"/>
  </si>
  <si>
    <t>2019年9月13日（金）　</t>
    <rPh sb="4" eb="5">
      <t>ネン</t>
    </rPh>
    <rPh sb="6" eb="7">
      <t>ガツ</t>
    </rPh>
    <rPh sb="9" eb="10">
      <t>ヒ</t>
    </rPh>
    <rPh sb="11" eb="12">
      <t>キン</t>
    </rPh>
    <phoneticPr fontId="2"/>
  </si>
  <si>
    <t>3チーム</t>
    <phoneticPr fontId="2"/>
  </si>
  <si>
    <t>総当たりのリーグ戦を2巡</t>
    <rPh sb="0" eb="2">
      <t>ソウア</t>
    </rPh>
    <rPh sb="8" eb="9">
      <t>セン</t>
    </rPh>
    <rPh sb="11" eb="12">
      <t>ジュン</t>
    </rPh>
    <phoneticPr fontId="2"/>
  </si>
  <si>
    <t>7-1-7分　（ランニングタイム）</t>
    <rPh sb="5" eb="6">
      <t>フン</t>
    </rPh>
    <phoneticPr fontId="2"/>
  </si>
  <si>
    <t>⑥当施設駐車場以外へのお車の駐車は固く禁止しております。</t>
    <rPh sb="1" eb="4">
      <t>トウシセツ</t>
    </rPh>
    <rPh sb="4" eb="7">
      <t>チュウシャジョウ</t>
    </rPh>
    <rPh sb="7" eb="9">
      <t>イガイ</t>
    </rPh>
    <rPh sb="12" eb="13">
      <t>クルマ</t>
    </rPh>
    <rPh sb="14" eb="16">
      <t>チュウシャ</t>
    </rPh>
    <rPh sb="17" eb="18">
      <t>カタ</t>
    </rPh>
    <rPh sb="19" eb="21">
      <t>キンシ</t>
    </rPh>
    <phoneticPr fontId="2"/>
  </si>
  <si>
    <t>ビギナークラス上位チーム及びミドルクラス下位チーム　（初級～中級者レベル）</t>
    <rPh sb="7" eb="9">
      <t>ジョウイ</t>
    </rPh>
    <rPh sb="12" eb="13">
      <t>オヨ</t>
    </rPh>
    <rPh sb="20" eb="22">
      <t>カイ</t>
    </rPh>
    <rPh sb="27" eb="29">
      <t>ショキュウ</t>
    </rPh>
    <rPh sb="30" eb="32">
      <t>チュウキュウ</t>
    </rPh>
    <rPh sb="32" eb="33">
      <t>シャ</t>
    </rPh>
    <phoneticPr fontId="2"/>
  </si>
  <si>
    <t>2019.9.13.Fri. Beginner Top Class</t>
    <phoneticPr fontId="2"/>
  </si>
  <si>
    <t>KMU</t>
    <phoneticPr fontId="2"/>
  </si>
  <si>
    <t xml:space="preserve">BTMU大林 </t>
    <rPh sb="4" eb="6">
      <t>オオバヤシ</t>
    </rPh>
    <phoneticPr fontId="2"/>
  </si>
  <si>
    <t>　　11：30～　　　閉会式　・　優勝チーム写真撮影</t>
    <rPh sb="17" eb="19">
      <t>ユウショウ</t>
    </rPh>
    <rPh sb="22" eb="24">
      <t>シャシン</t>
    </rPh>
    <rPh sb="24" eb="26">
      <t>サツエイ</t>
    </rPh>
    <phoneticPr fontId="2"/>
  </si>
  <si>
    <t>　　22：40～　　　閉会式　・　優勝チーム写真撮影</t>
    <rPh sb="17" eb="19">
      <t>ユウショウ</t>
    </rPh>
    <rPh sb="22" eb="24">
      <t>シャシン</t>
    </rPh>
    <rPh sb="24" eb="26">
      <t>サツエイ</t>
    </rPh>
    <phoneticPr fontId="2"/>
  </si>
  <si>
    <t>２０：３０～２２：４０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</si>
</sst>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Red]\(0\)"/>
    <numFmt numFmtId="178" formatCode="yyyy&quot;年&quot;m&quot;月&quot;d&quot;日&quot;;@"/>
  </numFmts>
  <fonts count="8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8"/>
      <name val="ＭＳ Ｐゴシック"/>
      <family val="3"/>
      <charset val="128"/>
    </font>
    <font>
      <b/>
      <sz val="24"/>
      <name val="ＭＳ Ｐゴシック"/>
      <family val="3"/>
      <charset val="128"/>
    </font>
    <font>
      <b/>
      <sz val="11"/>
      <name val="ＭＳ Ｐゴシック"/>
      <family val="3"/>
      <charset val="128"/>
    </font>
    <font>
      <b/>
      <sz val="18"/>
      <name val="ＭＳ Ｐゴシック"/>
      <family val="3"/>
      <charset val="128"/>
    </font>
    <font>
      <sz val="11"/>
      <color indexed="8"/>
      <name val="ＭＳ Ｐゴシック"/>
      <family val="3"/>
      <charset val="128"/>
    </font>
    <font>
      <sz val="10"/>
      <color indexed="10"/>
      <name val="ＭＳ Ｐゴシック"/>
      <family val="3"/>
      <charset val="128"/>
    </font>
    <font>
      <sz val="9"/>
      <name val="ＭＳ Ｐゴシック"/>
      <family val="3"/>
      <charset val="128"/>
    </font>
    <font>
      <b/>
      <sz val="14"/>
      <name val="ＭＳ Ｐゴシック"/>
      <family val="3"/>
      <charset val="128"/>
    </font>
    <font>
      <b/>
      <sz val="12"/>
      <color indexed="8"/>
      <name val="ＭＳ Ｐゴシック"/>
      <family val="3"/>
      <charset val="128"/>
    </font>
    <font>
      <sz val="12"/>
      <color indexed="8"/>
      <name val="ＭＳ Ｐゴシック"/>
      <family val="3"/>
      <charset val="128"/>
    </font>
    <font>
      <sz val="10"/>
      <color indexed="8"/>
      <name val="ＭＳ Ｐゴシック"/>
      <family val="3"/>
      <charset val="128"/>
    </font>
    <font>
      <sz val="8"/>
      <name val="ＭＳ Ｐゴシック"/>
      <family val="3"/>
      <charset val="128"/>
    </font>
    <font>
      <sz val="22"/>
      <name val="ＭＳ Ｐゴシック"/>
      <family val="3"/>
      <charset val="128"/>
    </font>
    <font>
      <sz val="12"/>
      <name val="ＭＳ Ｐゴシック"/>
      <family val="3"/>
      <charset val="128"/>
    </font>
    <font>
      <sz val="11"/>
      <name val="ＭＳ Ｐゴシック"/>
      <family val="3"/>
      <charset val="128"/>
    </font>
    <font>
      <b/>
      <sz val="28"/>
      <name val="ＭＳ Ｐゴシック"/>
      <family val="3"/>
      <charset val="128"/>
    </font>
    <font>
      <b/>
      <sz val="18"/>
      <color indexed="9"/>
      <name val="ＭＳ Ｐゴシック"/>
      <family val="3"/>
      <charset val="128"/>
    </font>
    <font>
      <b/>
      <sz val="14"/>
      <color indexed="9"/>
      <name val="ＭＳ Ｐゴシック"/>
      <family val="3"/>
      <charset val="128"/>
    </font>
    <font>
      <b/>
      <i/>
      <sz val="24"/>
      <name val="ＭＳ Ｐゴシック"/>
      <family val="3"/>
      <charset val="128"/>
    </font>
    <font>
      <b/>
      <sz val="11"/>
      <color indexed="10"/>
      <name val="ＭＳ Ｐゴシック"/>
      <family val="3"/>
      <charset val="128"/>
    </font>
    <font>
      <b/>
      <i/>
      <sz val="18"/>
      <name val="ＭＳ Ｐゴシック"/>
      <family val="3"/>
      <charset val="128"/>
    </font>
    <font>
      <sz val="16"/>
      <name val="ＭＳ Ｐゴシック"/>
      <family val="3"/>
      <charset val="128"/>
    </font>
    <font>
      <sz val="36"/>
      <name val="Franklin Gothic Demi"/>
      <family val="2"/>
    </font>
    <font>
      <b/>
      <sz val="16"/>
      <color indexed="9"/>
      <name val="ＭＳ Ｐゴシック"/>
      <family val="3"/>
      <charset val="128"/>
    </font>
    <font>
      <b/>
      <u/>
      <sz val="14"/>
      <name val="ＭＳ Ｐゴシック"/>
      <family val="3"/>
      <charset val="128"/>
    </font>
    <font>
      <b/>
      <sz val="12"/>
      <color indexed="10"/>
      <name val="ＭＳ Ｐゴシック"/>
      <family val="3"/>
      <charset val="128"/>
    </font>
    <font>
      <b/>
      <sz val="24"/>
      <color indexed="9"/>
      <name val="ＭＳ Ｐゴシック"/>
      <family val="3"/>
      <charset val="128"/>
    </font>
    <font>
      <b/>
      <sz val="36"/>
      <name val="ＭＳ Ｐゴシック"/>
      <family val="3"/>
      <charset val="128"/>
    </font>
    <font>
      <u/>
      <sz val="10"/>
      <name val="ＭＳ Ｐゴシック"/>
      <family val="3"/>
      <charset val="128"/>
    </font>
    <font>
      <b/>
      <i/>
      <sz val="36"/>
      <name val="ＭＳ Ｐゴシック"/>
      <family val="3"/>
      <charset val="128"/>
    </font>
    <font>
      <b/>
      <sz val="8"/>
      <name val="ＭＳ Ｐゴシック"/>
      <family val="3"/>
      <charset val="128"/>
    </font>
    <font>
      <b/>
      <sz val="12"/>
      <color indexed="9"/>
      <name val="ＭＳ Ｐゴシック"/>
      <family val="3"/>
      <charset val="128"/>
    </font>
    <font>
      <b/>
      <sz val="12"/>
      <color indexed="53"/>
      <name val="ＭＳ Ｐゴシック"/>
      <family val="3"/>
      <charset val="128"/>
    </font>
    <font>
      <b/>
      <i/>
      <sz val="28"/>
      <name val="ＭＳ Ｐゴシック"/>
      <family val="3"/>
      <charset val="128"/>
    </font>
    <font>
      <sz val="14"/>
      <name val="ＭＳ Ｐゴシック"/>
      <family val="3"/>
      <charset val="128"/>
    </font>
    <font>
      <sz val="11"/>
      <name val="Century"/>
      <family val="1"/>
    </font>
    <font>
      <b/>
      <i/>
      <sz val="28"/>
      <name val="Century"/>
      <family val="1"/>
    </font>
    <font>
      <b/>
      <sz val="14"/>
      <color indexed="9"/>
      <name val="Century"/>
      <family val="1"/>
    </font>
    <font>
      <b/>
      <sz val="20"/>
      <name val="ＭＳ Ｐゴシック"/>
      <family val="3"/>
      <charset val="128"/>
    </font>
    <font>
      <b/>
      <sz val="10"/>
      <color indexed="10"/>
      <name val="ＭＳ Ｐゴシック"/>
      <family val="3"/>
      <charset val="128"/>
    </font>
    <font>
      <b/>
      <i/>
      <sz val="28"/>
      <name val="Franklin Gothic Medium"/>
      <family val="2"/>
    </font>
    <font>
      <b/>
      <i/>
      <sz val="24"/>
      <name val="Franklin Gothic Medium"/>
      <family val="2"/>
    </font>
    <font>
      <b/>
      <i/>
      <sz val="28"/>
      <name val="Calibri"/>
      <family val="2"/>
    </font>
    <font>
      <b/>
      <sz val="9"/>
      <name val="ＭＳ Ｐゴシック"/>
      <family val="3"/>
      <charset val="128"/>
    </font>
    <font>
      <b/>
      <sz val="10"/>
      <color rgb="FFFF0000"/>
      <name val="ＭＳ Ｐゴシック"/>
      <family val="3"/>
      <charset val="128"/>
    </font>
    <font>
      <sz val="10"/>
      <color rgb="FFFF0000"/>
      <name val="ＭＳ Ｐゴシック"/>
      <family val="3"/>
      <charset val="128"/>
    </font>
    <font>
      <b/>
      <i/>
      <sz val="24"/>
      <color theme="0"/>
      <name val="Franklin Gothic Medium"/>
      <family val="2"/>
    </font>
    <font>
      <b/>
      <i/>
      <sz val="24"/>
      <color theme="0"/>
      <name val="ＭＳ Ｐゴシック"/>
      <family val="3"/>
      <charset val="128"/>
    </font>
    <font>
      <b/>
      <i/>
      <sz val="12"/>
      <color theme="0"/>
      <name val="ＭＳ Ｐゴシック"/>
      <family val="3"/>
      <charset val="128"/>
    </font>
    <font>
      <b/>
      <i/>
      <sz val="28"/>
      <color theme="0"/>
      <name val="Franklin Gothic Medium"/>
      <family val="2"/>
    </font>
    <font>
      <sz val="9.9"/>
      <color rgb="FF000000"/>
      <name val="ＭＳ Ｐゴシック"/>
      <family val="3"/>
      <charset val="128"/>
    </font>
    <font>
      <b/>
      <i/>
      <sz val="30"/>
      <color rgb="FFFFC000"/>
      <name val="Franklin Gothic Medium"/>
      <family val="2"/>
    </font>
    <font>
      <b/>
      <i/>
      <sz val="30"/>
      <color rgb="FFFFC000"/>
      <name val="ＭＳ Ｐゴシック"/>
      <family val="3"/>
      <charset val="128"/>
    </font>
    <font>
      <b/>
      <i/>
      <sz val="26"/>
      <color rgb="FFFFC000"/>
      <name val="Franklin Gothic Medium"/>
      <family val="2"/>
    </font>
    <font>
      <b/>
      <sz val="12"/>
      <color theme="0"/>
      <name val="ＭＳ Ｐゴシック"/>
      <family val="3"/>
      <charset val="128"/>
    </font>
    <font>
      <sz val="14"/>
      <color indexed="9"/>
      <name val="ＭＳ Ｐゴシック"/>
      <family val="3"/>
      <charset val="128"/>
    </font>
    <font>
      <sz val="14"/>
      <color indexed="9"/>
      <name val="Estrangelo Edessa"/>
      <family val="4"/>
    </font>
    <font>
      <sz val="16"/>
      <color indexed="9"/>
      <name val="Estrangelo Edessa"/>
      <family val="4"/>
    </font>
    <font>
      <b/>
      <i/>
      <sz val="24"/>
      <color theme="4" tint="-0.249977111117893"/>
      <name val="Franklin Gothic Medium"/>
      <family val="2"/>
    </font>
    <font>
      <b/>
      <i/>
      <sz val="36"/>
      <name val="Estrangelo Edessa"/>
      <family val="4"/>
    </font>
    <font>
      <b/>
      <sz val="14"/>
      <color indexed="9"/>
      <name val="ＭＳ Ｐゴシック"/>
      <family val="3"/>
      <charset val="128"/>
      <scheme val="minor"/>
    </font>
    <font>
      <b/>
      <sz val="12"/>
      <color rgb="FFFF0000"/>
      <name val="ＭＳ Ｐゴシック"/>
      <family val="3"/>
      <charset val="128"/>
    </font>
    <font>
      <b/>
      <i/>
      <sz val="36"/>
      <color theme="0"/>
      <name val="Franklin Gothic Medium"/>
      <family val="2"/>
    </font>
    <font>
      <b/>
      <i/>
      <sz val="30"/>
      <color theme="0"/>
      <name val="Franklin Gothic Medium"/>
      <family val="2"/>
    </font>
    <font>
      <b/>
      <i/>
      <sz val="26"/>
      <color rgb="FFFF0000"/>
      <name val="Franklin Gothic Medium"/>
      <family val="2"/>
    </font>
    <font>
      <b/>
      <i/>
      <sz val="14"/>
      <color rgb="FFFFC000"/>
      <name val="ＭＳ Ｐゴシック"/>
      <family val="3"/>
      <charset val="128"/>
    </font>
    <font>
      <b/>
      <i/>
      <sz val="36"/>
      <name val="HGep022"/>
      <family val="5"/>
    </font>
    <font>
      <b/>
      <sz val="14"/>
      <color indexed="9"/>
      <name val="HGep030"/>
      <family val="5"/>
    </font>
    <font>
      <b/>
      <sz val="11"/>
      <color theme="1"/>
      <name val="ＭＳ Ｐゴシック"/>
      <family val="3"/>
      <charset val="128"/>
      <scheme val="minor"/>
    </font>
    <font>
      <sz val="6"/>
      <name val="ＭＳ Ｐゴシック"/>
      <family val="2"/>
      <charset val="128"/>
      <scheme val="minor"/>
    </font>
    <font>
      <sz val="12"/>
      <color indexed="9"/>
      <name val="Franklin Gothic Medium"/>
      <family val="2"/>
    </font>
    <font>
      <b/>
      <i/>
      <sz val="32"/>
      <color theme="0"/>
      <name val="Franklin Gothic Medium"/>
      <family val="2"/>
    </font>
    <font>
      <sz val="12"/>
      <color indexed="9"/>
      <name val="ＭＳ Ｐゴシック"/>
      <family val="3"/>
      <charset val="128"/>
    </font>
    <font>
      <b/>
      <i/>
      <sz val="24"/>
      <color rgb="FF008080"/>
      <name val="Franklin Gothic Medium"/>
      <family val="2"/>
    </font>
  </fonts>
  <fills count="2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indexed="4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8080"/>
        <bgColor indexed="64"/>
      </patternFill>
    </fill>
    <fill>
      <patternFill patternType="solid">
        <fgColor rgb="FFFFFFFF"/>
        <bgColor indexed="64"/>
      </patternFill>
    </fill>
    <fill>
      <patternFill patternType="solid">
        <fgColor rgb="FFFFC000"/>
        <bgColor indexed="64"/>
      </patternFill>
    </fill>
    <fill>
      <patternFill patternType="solid">
        <fgColor theme="4" tint="-0.249977111117893"/>
        <bgColor indexed="64"/>
      </patternFill>
    </fill>
    <fill>
      <patternFill patternType="solid">
        <fgColor rgb="FFFFFFCC"/>
        <bgColor indexed="64"/>
      </patternFill>
    </fill>
    <fill>
      <patternFill patternType="solid">
        <fgColor theme="1"/>
        <bgColor indexed="64"/>
      </patternFill>
    </fill>
    <fill>
      <patternFill patternType="solid">
        <fgColor rgb="FFFFCC00"/>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8" tint="-0.249977111117893"/>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8"/>
      </bottom>
      <diagonal/>
    </border>
    <border>
      <left/>
      <right/>
      <top/>
      <bottom style="thin">
        <color indexed="8"/>
      </bottom>
      <diagonal/>
    </border>
    <border>
      <left style="thin">
        <color indexed="8"/>
      </left>
      <right/>
      <top/>
      <bottom/>
      <diagonal/>
    </border>
    <border>
      <left/>
      <right style="medium">
        <color indexed="8"/>
      </right>
      <top/>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10"/>
      </bottom>
      <diagonal/>
    </border>
    <border>
      <left/>
      <right/>
      <top/>
      <bottom style="medium">
        <color indexed="10"/>
      </bottom>
      <diagonal/>
    </border>
    <border>
      <left/>
      <right style="medium">
        <color indexed="10"/>
      </right>
      <top/>
      <bottom/>
      <diagonal/>
    </border>
    <border>
      <left/>
      <right style="medium">
        <color indexed="10"/>
      </right>
      <top style="medium">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right style="medium">
        <color indexed="64"/>
      </right>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diagonalDown="1">
      <left style="thin">
        <color indexed="64"/>
      </left>
      <right/>
      <top style="medium">
        <color indexed="64"/>
      </top>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dashed">
        <color indexed="64"/>
      </bottom>
      <diagonal/>
    </border>
    <border diagonalDown="1">
      <left/>
      <right style="medium">
        <color indexed="64"/>
      </right>
      <top style="medium">
        <color indexed="64"/>
      </top>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dashed">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auto="1"/>
      </bottom>
      <diagonal/>
    </border>
    <border>
      <left style="thin">
        <color auto="1"/>
      </left>
      <right/>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thin">
        <color auto="1"/>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6" fontId="1" fillId="0" borderId="0" applyFont="0" applyFill="0" applyBorder="0" applyAlignment="0" applyProtection="0"/>
    <xf numFmtId="0" fontId="1" fillId="0" borderId="0">
      <alignment vertical="center"/>
    </xf>
  </cellStyleXfs>
  <cellXfs count="1527">
    <xf numFmtId="0" fontId="0" fillId="0" borderId="0" xfId="0"/>
    <xf numFmtId="0" fontId="4" fillId="0" borderId="0" xfId="0" applyFont="1" applyFill="1"/>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1" xfId="0" applyBorder="1" applyAlignment="1">
      <alignment horizontal="center"/>
    </xf>
    <xf numFmtId="0" fontId="0" fillId="0" borderId="0" xfId="0" applyBorder="1" applyAlignment="1">
      <alignment horizontal="center" vertical="center"/>
    </xf>
    <xf numFmtId="20" fontId="0" fillId="0" borderId="0" xfId="0" applyNumberFormat="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0" fillId="0" borderId="29" xfId="0" applyBorder="1" applyAlignment="1">
      <alignment horizontal="center" vertical="center"/>
    </xf>
    <xf numFmtId="0" fontId="0" fillId="0" borderId="0" xfId="0" applyBorder="1" applyAlignment="1">
      <alignment vertical="center"/>
    </xf>
    <xf numFmtId="0" fontId="1" fillId="0" borderId="0" xfId="0" applyFont="1" applyAlignment="1">
      <alignment vertical="center"/>
    </xf>
    <xf numFmtId="0" fontId="0" fillId="0" borderId="24" xfId="0" applyBorder="1" applyAlignment="1">
      <alignment horizontal="center" vertical="center" shrinkToFit="1"/>
    </xf>
    <xf numFmtId="0" fontId="8" fillId="0" borderId="0" xfId="0" applyFont="1" applyAlignment="1">
      <alignment horizontal="center" shrinkToFit="1"/>
    </xf>
    <xf numFmtId="0" fontId="0" fillId="0" borderId="0" xfId="0" applyAlignment="1">
      <alignment shrinkToFit="1"/>
    </xf>
    <xf numFmtId="177" fontId="0" fillId="0" borderId="3" xfId="0" applyNumberFormat="1" applyBorder="1" applyAlignment="1">
      <alignment horizontal="center" vertical="center" shrinkToFit="1"/>
    </xf>
    <xf numFmtId="177" fontId="0" fillId="0" borderId="25"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0" fillId="0" borderId="23" xfId="0" applyNumberFormat="1" applyBorder="1" applyAlignment="1">
      <alignment horizontal="center" vertical="center" shrinkToFit="1"/>
    </xf>
    <xf numFmtId="20" fontId="0" fillId="0" borderId="0" xfId="0" applyNumberFormat="1" applyBorder="1" applyAlignment="1">
      <alignment horizontal="center" shrinkToFit="1"/>
    </xf>
    <xf numFmtId="0" fontId="0" fillId="0" borderId="0" xfId="0" applyAlignment="1">
      <alignment horizontal="center" shrinkToFit="1"/>
    </xf>
    <xf numFmtId="177" fontId="0" fillId="0" borderId="26" xfId="0" applyNumberFormat="1" applyBorder="1" applyAlignment="1">
      <alignment horizontal="center" vertical="center" shrinkToFit="1"/>
    </xf>
    <xf numFmtId="0" fontId="0" fillId="0" borderId="27"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10" xfId="0" applyNumberFormat="1" applyBorder="1" applyAlignment="1">
      <alignment horizontal="center" vertical="center" shrinkToFit="1"/>
    </xf>
    <xf numFmtId="0" fontId="0" fillId="0" borderId="3" xfId="0" applyBorder="1" applyAlignment="1">
      <alignment vertical="center"/>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12" fillId="0" borderId="0" xfId="0" applyFont="1" applyFill="1" applyAlignment="1">
      <alignment vertical="center"/>
    </xf>
    <xf numFmtId="0" fontId="4" fillId="0" borderId="0" xfId="0" applyFont="1" applyFill="1" applyAlignment="1">
      <alignment vertical="center"/>
    </xf>
    <xf numFmtId="20" fontId="4" fillId="0" borderId="0" xfId="0" applyNumberFormat="1" applyFont="1" applyAlignment="1">
      <alignment vertical="center"/>
    </xf>
    <xf numFmtId="20" fontId="4" fillId="0" borderId="0" xfId="0" applyNumberFormat="1" applyFont="1" applyFill="1" applyAlignment="1">
      <alignment vertical="center"/>
    </xf>
    <xf numFmtId="0" fontId="0" fillId="0" borderId="30" xfId="0"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vertical="center"/>
    </xf>
    <xf numFmtId="0" fontId="21" fillId="0" borderId="0" xfId="0" applyFont="1" applyAlignment="1">
      <alignment horizontal="center" shrinkToFit="1"/>
    </xf>
    <xf numFmtId="177" fontId="1" fillId="0" borderId="29" xfId="0" applyNumberFormat="1" applyFont="1" applyBorder="1" applyAlignment="1">
      <alignment horizontal="center" vertical="center" shrinkToFit="1"/>
    </xf>
    <xf numFmtId="0" fontId="1" fillId="0" borderId="0" xfId="0" applyFont="1" applyBorder="1" applyAlignment="1">
      <alignment horizontal="center" vertical="center" shrinkToFit="1"/>
    </xf>
    <xf numFmtId="177" fontId="1" fillId="0" borderId="40" xfId="0" applyNumberFormat="1" applyFont="1" applyBorder="1" applyAlignment="1">
      <alignment horizontal="center" vertical="center" shrinkToFit="1"/>
    </xf>
    <xf numFmtId="177" fontId="1" fillId="0" borderId="24" xfId="0" applyNumberFormat="1" applyFont="1" applyBorder="1" applyAlignment="1">
      <alignment horizontal="center" vertical="center" shrinkToFit="1"/>
    </xf>
    <xf numFmtId="0" fontId="6" fillId="0" borderId="0" xfId="0" applyFont="1" applyAlignment="1">
      <alignment horizontal="center"/>
    </xf>
    <xf numFmtId="0" fontId="20" fillId="0" borderId="0" xfId="0" applyFont="1"/>
    <xf numFmtId="0" fontId="6" fillId="0" borderId="0" xfId="0" applyFont="1"/>
    <xf numFmtId="0" fontId="20" fillId="0" borderId="0" xfId="0" applyFont="1" applyBorder="1" applyAlignment="1">
      <alignment horizontal="left" vertical="center"/>
    </xf>
    <xf numFmtId="49" fontId="6" fillId="0" borderId="0" xfId="0" applyNumberFormat="1" applyFont="1" applyAlignment="1">
      <alignment horizontal="left" vertical="center"/>
    </xf>
    <xf numFmtId="49" fontId="20" fillId="0" borderId="0" xfId="0" applyNumberFormat="1" applyFont="1" applyAlignment="1">
      <alignment horizontal="left" vertical="center"/>
    </xf>
    <xf numFmtId="49" fontId="20" fillId="0" borderId="0" xfId="0" applyNumberFormat="1" applyFont="1" applyAlignment="1">
      <alignment horizontal="right"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20"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xf>
    <xf numFmtId="177" fontId="20" fillId="0" borderId="6" xfId="0" applyNumberFormat="1" applyFont="1" applyBorder="1" applyAlignment="1">
      <alignment horizontal="center" vertical="center"/>
    </xf>
    <xf numFmtId="177" fontId="20" fillId="0" borderId="10" xfId="0" applyNumberFormat="1" applyFont="1" applyBorder="1" applyAlignment="1">
      <alignment horizontal="center" vertical="center"/>
    </xf>
    <xf numFmtId="177" fontId="20" fillId="0" borderId="26" xfId="0" applyNumberFormat="1" applyFont="1" applyBorder="1" applyAlignment="1">
      <alignment horizontal="center" vertical="center"/>
    </xf>
    <xf numFmtId="0" fontId="20" fillId="0" borderId="27" xfId="0" applyFont="1" applyBorder="1" applyAlignment="1">
      <alignment horizontal="center" vertical="center"/>
    </xf>
    <xf numFmtId="177" fontId="20" fillId="0" borderId="28" xfId="0" applyNumberFormat="1" applyFont="1" applyBorder="1" applyAlignment="1">
      <alignment horizontal="center" vertical="center"/>
    </xf>
    <xf numFmtId="177" fontId="20" fillId="0" borderId="27" xfId="0" applyNumberFormat="1" applyFont="1" applyBorder="1" applyAlignment="1">
      <alignment horizontal="center" vertical="center"/>
    </xf>
    <xf numFmtId="177" fontId="20" fillId="0" borderId="24" xfId="0" applyNumberFormat="1" applyFont="1" applyBorder="1" applyAlignment="1">
      <alignment horizontal="center" vertical="center"/>
    </xf>
    <xf numFmtId="177" fontId="20" fillId="0" borderId="29" xfId="0" applyNumberFormat="1" applyFont="1" applyBorder="1" applyAlignment="1">
      <alignment horizontal="center" vertical="center"/>
    </xf>
    <xf numFmtId="177" fontId="20" fillId="0" borderId="40" xfId="0" applyNumberFormat="1" applyFont="1" applyBorder="1" applyAlignment="1">
      <alignment horizontal="center" vertical="center"/>
    </xf>
    <xf numFmtId="177" fontId="20" fillId="0" borderId="6" xfId="0" applyNumberFormat="1" applyFont="1" applyBorder="1" applyAlignment="1">
      <alignment vertical="center"/>
    </xf>
    <xf numFmtId="177" fontId="20" fillId="0" borderId="10" xfId="0" applyNumberFormat="1" applyFont="1" applyBorder="1" applyAlignment="1">
      <alignment vertical="center"/>
    </xf>
    <xf numFmtId="0" fontId="5"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vertical="center"/>
    </xf>
    <xf numFmtId="0" fontId="9" fillId="0" borderId="0" xfId="0" applyFont="1" applyAlignment="1">
      <alignment vertical="center"/>
    </xf>
    <xf numFmtId="0" fontId="5" fillId="0" borderId="0" xfId="0" applyFont="1" applyAlignment="1">
      <alignment horizontal="center" vertical="center" shrinkToFit="1"/>
    </xf>
    <xf numFmtId="0" fontId="21" fillId="0" borderId="0" xfId="0" applyFont="1" applyAlignment="1">
      <alignment vertical="center"/>
    </xf>
    <xf numFmtId="0" fontId="9" fillId="0" borderId="0" xfId="0" applyFont="1" applyBorder="1" applyAlignment="1">
      <alignment vertical="center"/>
    </xf>
    <xf numFmtId="0" fontId="8" fillId="0" borderId="0" xfId="0" applyFont="1" applyFill="1" applyAlignment="1">
      <alignment vertical="center"/>
    </xf>
    <xf numFmtId="0" fontId="0" fillId="0" borderId="40" xfId="0" applyBorder="1" applyAlignment="1">
      <alignment horizontal="center"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20" fontId="0" fillId="0" borderId="0" xfId="0" applyNumberFormat="1" applyBorder="1" applyAlignment="1">
      <alignment horizontal="center" vertical="center" shrinkToFit="1"/>
    </xf>
    <xf numFmtId="176" fontId="0" fillId="0" borderId="0" xfId="0" applyNumberFormat="1" applyBorder="1" applyAlignment="1">
      <alignment horizontal="center" vertical="center" shrinkToFit="1"/>
    </xf>
    <xf numFmtId="177" fontId="0" fillId="0" borderId="0" xfId="0" applyNumberFormat="1" applyBorder="1" applyAlignment="1">
      <alignment horizontal="center" vertical="center" shrinkToFit="1"/>
    </xf>
    <xf numFmtId="0" fontId="0" fillId="0" borderId="0" xfId="0" applyAlignment="1">
      <alignment vertical="center" shrinkToFit="1"/>
    </xf>
    <xf numFmtId="0" fontId="20" fillId="0" borderId="0" xfId="0" applyFont="1" applyFill="1"/>
    <xf numFmtId="0" fontId="23" fillId="0" borderId="0" xfId="0" applyFont="1" applyFill="1" applyAlignment="1">
      <alignment horizontal="center"/>
    </xf>
    <xf numFmtId="0" fontId="6" fillId="0" borderId="0" xfId="0" applyFont="1" applyFill="1" applyAlignment="1">
      <alignment horizontal="center"/>
    </xf>
    <xf numFmtId="0" fontId="1" fillId="0" borderId="0" xfId="0" applyFont="1" applyAlignment="1">
      <alignment vertical="center" shrinkToFit="1"/>
    </xf>
    <xf numFmtId="0" fontId="1" fillId="0" borderId="0" xfId="0" applyFont="1" applyAlignment="1">
      <alignment horizontal="left" vertical="center" shrinkToFit="1"/>
    </xf>
    <xf numFmtId="0" fontId="0" fillId="0" borderId="0" xfId="0" applyBorder="1" applyAlignment="1">
      <alignment shrinkToFit="1"/>
    </xf>
    <xf numFmtId="0" fontId="0" fillId="0" borderId="0" xfId="0" applyBorder="1" applyAlignment="1">
      <alignment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177" fontId="0" fillId="0" borderId="29" xfId="0" applyNumberFormat="1" applyBorder="1" applyAlignment="1">
      <alignment horizontal="center" vertical="center" shrinkToFit="1"/>
    </xf>
    <xf numFmtId="177" fontId="0" fillId="0" borderId="40" xfId="0" applyNumberFormat="1" applyBorder="1" applyAlignment="1">
      <alignment horizontal="center" vertical="center" shrinkToFit="1"/>
    </xf>
    <xf numFmtId="177" fontId="0" fillId="0" borderId="24" xfId="0" applyNumberFormat="1" applyBorder="1" applyAlignment="1">
      <alignment horizontal="center" vertical="center" shrinkToFit="1"/>
    </xf>
    <xf numFmtId="0" fontId="9" fillId="0" borderId="0" xfId="0" applyFont="1" applyBorder="1" applyAlignment="1">
      <alignment horizontal="left" vertical="center"/>
    </xf>
    <xf numFmtId="177" fontId="0" fillId="0" borderId="0" xfId="0" applyNumberFormat="1" applyAlignment="1">
      <alignment vertical="center" shrinkToFit="1"/>
    </xf>
    <xf numFmtId="0" fontId="0" fillId="0" borderId="23"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0" xfId="0" applyNumberFormat="1" applyFont="1" applyAlignment="1">
      <alignment horizontal="center" vertical="center" shrinkToFit="1"/>
    </xf>
    <xf numFmtId="0" fontId="0" fillId="0" borderId="24" xfId="0" applyFont="1" applyBorder="1" applyAlignment="1">
      <alignment horizontal="center" vertical="center" shrinkToFit="1"/>
    </xf>
    <xf numFmtId="0" fontId="0" fillId="0" borderId="10" xfId="0" applyFont="1" applyBorder="1" applyAlignment="1">
      <alignment horizontal="center" vertical="center" shrinkToFit="1"/>
    </xf>
    <xf numFmtId="177" fontId="0" fillId="0" borderId="0" xfId="0" applyNumberFormat="1" applyFont="1" applyBorder="1" applyAlignment="1">
      <alignment horizontal="center" vertical="center" shrinkToFit="1"/>
    </xf>
    <xf numFmtId="0" fontId="26" fillId="0" borderId="0" xfId="0" applyFont="1" applyBorder="1" applyAlignment="1">
      <alignment vertical="center"/>
    </xf>
    <xf numFmtId="0" fontId="18" fillId="0" borderId="24" xfId="0" applyFont="1" applyBorder="1" applyAlignment="1"/>
    <xf numFmtId="0" fontId="9" fillId="3" borderId="0" xfId="0" applyFont="1" applyFill="1" applyAlignment="1">
      <alignment horizontal="center" vertical="center"/>
    </xf>
    <xf numFmtId="0" fontId="9" fillId="4" borderId="0" xfId="0" applyFont="1" applyFill="1" applyAlignment="1">
      <alignment horizontal="center" vertical="center"/>
    </xf>
    <xf numFmtId="0" fontId="25" fillId="0" borderId="0" xfId="0" applyFont="1" applyFill="1" applyAlignment="1">
      <alignment vertical="center"/>
    </xf>
    <xf numFmtId="0" fontId="0" fillId="0" borderId="0" xfId="0" applyBorder="1" applyAlignment="1">
      <alignment horizontal="left" vertical="center"/>
    </xf>
    <xf numFmtId="0" fontId="20" fillId="0" borderId="1" xfId="0" applyFont="1" applyBorder="1" applyAlignment="1">
      <alignment horizontal="center" vertical="center"/>
    </xf>
    <xf numFmtId="0" fontId="29" fillId="0" borderId="0" xfId="0" applyFont="1" applyAlignment="1">
      <alignment vertical="center" wrapText="1"/>
    </xf>
    <xf numFmtId="0" fontId="0" fillId="0" borderId="41" xfId="0"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xf>
    <xf numFmtId="6" fontId="7" fillId="0" borderId="5" xfId="1" applyFont="1" applyBorder="1" applyAlignment="1">
      <alignment horizontal="center" vertical="center"/>
    </xf>
    <xf numFmtId="0" fontId="0" fillId="0" borderId="44" xfId="0" applyBorder="1"/>
    <xf numFmtId="0" fontId="3" fillId="0" borderId="1" xfId="0" applyFont="1" applyBorder="1" applyAlignment="1">
      <alignment horizontal="center" vertical="center"/>
    </xf>
    <xf numFmtId="6" fontId="7" fillId="0" borderId="1" xfId="1" applyFont="1" applyBorder="1" applyAlignment="1">
      <alignment horizontal="center" vertical="center"/>
    </xf>
    <xf numFmtId="0" fontId="0" fillId="0" borderId="45" xfId="0" applyBorder="1"/>
    <xf numFmtId="0" fontId="3" fillId="0" borderId="46" xfId="0" applyFont="1" applyBorder="1" applyAlignment="1">
      <alignment horizontal="center" vertical="center"/>
    </xf>
    <xf numFmtId="0" fontId="20" fillId="0" borderId="46" xfId="0" applyFont="1" applyBorder="1" applyAlignment="1">
      <alignment horizontal="center" vertical="center"/>
    </xf>
    <xf numFmtId="6" fontId="7" fillId="0" borderId="46" xfId="1" applyFont="1" applyBorder="1" applyAlignment="1">
      <alignment horizontal="center" vertical="center"/>
    </xf>
    <xf numFmtId="0" fontId="0" fillId="0" borderId="47" xfId="0" applyBorder="1"/>
    <xf numFmtId="0" fontId="3" fillId="0" borderId="48" xfId="0" applyFont="1" applyBorder="1" applyAlignment="1">
      <alignment horizontal="center" vertical="center"/>
    </xf>
    <xf numFmtId="0" fontId="20" fillId="0" borderId="48" xfId="0" applyFont="1" applyBorder="1" applyAlignment="1">
      <alignment horizontal="center" vertical="center"/>
    </xf>
    <xf numFmtId="6" fontId="7" fillId="0" borderId="48" xfId="1" applyFont="1" applyBorder="1" applyAlignment="1">
      <alignment horizontal="center" vertical="center"/>
    </xf>
    <xf numFmtId="0" fontId="0" fillId="0" borderId="49" xfId="0" applyBorder="1"/>
    <xf numFmtId="0" fontId="3" fillId="2" borderId="50" xfId="0" applyFont="1" applyFill="1" applyBorder="1" applyAlignment="1">
      <alignment horizontal="center" vertical="center"/>
    </xf>
    <xf numFmtId="0" fontId="20" fillId="2" borderId="50" xfId="0" applyFont="1" applyFill="1" applyBorder="1" applyAlignment="1">
      <alignment horizontal="center" vertical="center"/>
    </xf>
    <xf numFmtId="6" fontId="7" fillId="2" borderId="50" xfId="1" applyFont="1" applyFill="1" applyBorder="1" applyAlignment="1">
      <alignment horizontal="center" vertical="center"/>
    </xf>
    <xf numFmtId="0" fontId="0" fillId="0" borderId="51" xfId="0" applyBorder="1"/>
    <xf numFmtId="0" fontId="3" fillId="0" borderId="48" xfId="0" applyFont="1" applyFill="1" applyBorder="1" applyAlignment="1">
      <alignment horizontal="center" vertical="center"/>
    </xf>
    <xf numFmtId="0" fontId="20" fillId="0" borderId="48" xfId="0" applyFont="1" applyFill="1" applyBorder="1" applyAlignment="1">
      <alignment horizontal="center" vertical="center"/>
    </xf>
    <xf numFmtId="6" fontId="7" fillId="0" borderId="48" xfId="1" applyFont="1" applyFill="1" applyBorder="1" applyAlignment="1">
      <alignment horizontal="center" vertical="center"/>
    </xf>
    <xf numFmtId="0" fontId="3" fillId="0" borderId="4" xfId="0" applyFont="1" applyFill="1" applyBorder="1" applyAlignment="1">
      <alignment horizontal="center" vertical="center"/>
    </xf>
    <xf numFmtId="0" fontId="20" fillId="0" borderId="4" xfId="0" applyFont="1" applyFill="1" applyBorder="1" applyAlignment="1">
      <alignment horizontal="center" vertical="center"/>
    </xf>
    <xf numFmtId="6" fontId="7" fillId="0" borderId="4" xfId="1" applyFont="1" applyFill="1" applyBorder="1" applyAlignment="1">
      <alignment horizontal="center" vertical="center"/>
    </xf>
    <xf numFmtId="0" fontId="0" fillId="0" borderId="52" xfId="0" applyBorder="1"/>
    <xf numFmtId="0" fontId="3" fillId="0" borderId="0" xfId="0" applyFont="1" applyFill="1" applyBorder="1" applyAlignment="1">
      <alignment horizontal="center" vertical="center"/>
    </xf>
    <xf numFmtId="0" fontId="20" fillId="0" borderId="0" xfId="0" applyFont="1" applyFill="1" applyBorder="1" applyAlignment="1">
      <alignment horizontal="center" vertical="center"/>
    </xf>
    <xf numFmtId="6" fontId="7" fillId="0" borderId="0" xfId="1" applyFont="1" applyFill="1" applyBorder="1" applyAlignment="1">
      <alignment horizontal="center" vertical="center"/>
    </xf>
    <xf numFmtId="0" fontId="0" fillId="0" borderId="0" xfId="0" applyBorder="1"/>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0" fillId="0" borderId="0" xfId="0" applyFont="1" applyAlignment="1"/>
    <xf numFmtId="0" fontId="20" fillId="0" borderId="0" xfId="0" applyFont="1" applyAlignment="1">
      <alignment shrinkToFit="1"/>
    </xf>
    <xf numFmtId="0" fontId="6" fillId="0" borderId="0" xfId="0" applyFont="1" applyAlignment="1">
      <alignment horizontal="left" shrinkToFit="1"/>
    </xf>
    <xf numFmtId="0" fontId="6" fillId="0" borderId="0" xfId="0" applyFont="1" applyAlignment="1"/>
    <xf numFmtId="0" fontId="0" fillId="0" borderId="34"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35" fillId="0" borderId="5" xfId="0" applyFont="1" applyBorder="1" applyAlignment="1">
      <alignment horizontal="left" vertical="top"/>
    </xf>
    <xf numFmtId="0" fontId="35" fillId="0" borderId="46" xfId="0" applyFont="1" applyBorder="1" applyAlignment="1">
      <alignment horizontal="left" vertical="top"/>
    </xf>
    <xf numFmtId="0" fontId="35" fillId="0" borderId="4" xfId="0" applyFont="1" applyBorder="1" applyAlignment="1">
      <alignment horizontal="left" vertical="top"/>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2" borderId="62" xfId="0" applyFont="1" applyFill="1" applyBorder="1" applyAlignment="1">
      <alignment horizontal="center" vertical="center"/>
    </xf>
    <xf numFmtId="0" fontId="6" fillId="5" borderId="61" xfId="0" applyFont="1" applyFill="1" applyBorder="1" applyAlignment="1">
      <alignment horizontal="center" vertical="center"/>
    </xf>
    <xf numFmtId="0" fontId="6" fillId="5" borderId="63"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2" borderId="40" xfId="0" applyFont="1" applyFill="1" applyBorder="1" applyAlignment="1">
      <alignment horizontal="center" vertical="center"/>
    </xf>
    <xf numFmtId="0" fontId="2" fillId="5" borderId="65" xfId="0" applyFont="1" applyFill="1" applyBorder="1" applyAlignment="1">
      <alignment horizontal="center" vertical="center"/>
    </xf>
    <xf numFmtId="0" fontId="2" fillId="5" borderId="13" xfId="0" applyFont="1" applyFill="1" applyBorder="1" applyAlignment="1">
      <alignment horizontal="center" vertical="center"/>
    </xf>
    <xf numFmtId="0" fontId="6" fillId="0" borderId="0" xfId="0" applyFont="1" applyAlignment="1">
      <alignment horizontal="left" vertical="center"/>
    </xf>
    <xf numFmtId="0" fontId="1" fillId="0" borderId="0" xfId="0" applyFont="1" applyAlignment="1"/>
    <xf numFmtId="0" fontId="0" fillId="0" borderId="0" xfId="0" applyAlignment="1">
      <alignment horizontal="center" vertical="center" shrinkToFit="1"/>
    </xf>
    <xf numFmtId="0" fontId="17" fillId="2" borderId="0" xfId="0" applyFont="1" applyFill="1" applyAlignment="1">
      <alignment vertical="center"/>
    </xf>
    <xf numFmtId="0" fontId="4" fillId="2" borderId="0" xfId="0" applyFont="1" applyFill="1" applyAlignment="1">
      <alignment vertical="center"/>
    </xf>
    <xf numFmtId="0" fontId="17" fillId="0" borderId="0" xfId="0" applyFont="1" applyFill="1" applyAlignment="1">
      <alignment vertical="center"/>
    </xf>
    <xf numFmtId="0" fontId="18" fillId="0" borderId="0" xfId="0" applyFont="1" applyAlignment="1">
      <alignment horizontal="left"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8" fillId="0" borderId="0" xfId="0" applyFont="1" applyAlignment="1"/>
    <xf numFmtId="0" fontId="34" fillId="2" borderId="0" xfId="0" applyFont="1" applyFill="1" applyAlignment="1">
      <alignment shrinkToFit="1"/>
    </xf>
    <xf numFmtId="0" fontId="23" fillId="2" borderId="0" xfId="0" applyFont="1" applyFill="1" applyAlignment="1">
      <alignment vertical="center" shrinkToFit="1"/>
    </xf>
    <xf numFmtId="177" fontId="1" fillId="2" borderId="6" xfId="0" applyNumberFormat="1" applyFont="1" applyFill="1" applyBorder="1" applyAlignment="1">
      <alignment horizontal="center" vertical="center" shrinkToFit="1"/>
    </xf>
    <xf numFmtId="177" fontId="1" fillId="2" borderId="10" xfId="0" applyNumberFormat="1" applyFont="1" applyFill="1" applyBorder="1" applyAlignment="1">
      <alignment horizontal="center" vertical="center" shrinkToFit="1"/>
    </xf>
    <xf numFmtId="177" fontId="1" fillId="2" borderId="26" xfId="0" applyNumberFormat="1" applyFont="1" applyFill="1" applyBorder="1" applyAlignment="1">
      <alignment horizontal="center" vertical="center" shrinkToFit="1"/>
    </xf>
    <xf numFmtId="0" fontId="1" fillId="2" borderId="27" xfId="0" applyFont="1" applyFill="1" applyBorder="1" applyAlignment="1">
      <alignment horizontal="center" vertical="center" shrinkToFit="1"/>
    </xf>
    <xf numFmtId="177" fontId="1" fillId="2" borderId="28" xfId="0" applyNumberFormat="1" applyFont="1" applyFill="1" applyBorder="1" applyAlignment="1">
      <alignment horizontal="center" vertical="center" shrinkToFit="1"/>
    </xf>
    <xf numFmtId="0" fontId="0" fillId="0" borderId="72" xfId="0" applyBorder="1" applyAlignment="1">
      <alignment horizontal="center" vertical="center"/>
    </xf>
    <xf numFmtId="0" fontId="0" fillId="0" borderId="73" xfId="0" applyBorder="1" applyAlignment="1">
      <alignment horizontal="center" vertical="center"/>
    </xf>
    <xf numFmtId="0" fontId="23" fillId="0" borderId="0" xfId="0" applyFont="1" applyFill="1" applyAlignment="1">
      <alignment horizontal="center" vertical="center" shrinkToFit="1"/>
    </xf>
    <xf numFmtId="0" fontId="9" fillId="2" borderId="0" xfId="0" applyFont="1" applyFill="1" applyAlignment="1">
      <alignment horizontal="center" vertical="center"/>
    </xf>
    <xf numFmtId="0" fontId="0" fillId="2" borderId="0" xfId="0" applyFill="1" applyAlignment="1">
      <alignment horizontal="center" vertical="center"/>
    </xf>
    <xf numFmtId="0" fontId="20" fillId="2" borderId="24" xfId="0" applyFont="1" applyFill="1" applyBorder="1" applyAlignment="1">
      <alignment horizontal="center" vertical="center"/>
    </xf>
    <xf numFmtId="177" fontId="20" fillId="2" borderId="6" xfId="0" applyNumberFormat="1" applyFont="1" applyFill="1" applyBorder="1" applyAlignment="1">
      <alignment horizontal="center" vertical="center"/>
    </xf>
    <xf numFmtId="177" fontId="20" fillId="2" borderId="10" xfId="0" applyNumberFormat="1" applyFont="1" applyFill="1" applyBorder="1" applyAlignment="1">
      <alignment horizontal="center" vertical="center"/>
    </xf>
    <xf numFmtId="177" fontId="20" fillId="2" borderId="24" xfId="0" applyNumberFormat="1" applyFont="1" applyFill="1" applyBorder="1" applyAlignment="1">
      <alignment horizontal="center" vertical="center"/>
    </xf>
    <xf numFmtId="177" fontId="20" fillId="2" borderId="29" xfId="0" applyNumberFormat="1" applyFont="1" applyFill="1" applyBorder="1" applyAlignment="1">
      <alignment horizontal="center" vertical="center"/>
    </xf>
    <xf numFmtId="0" fontId="20" fillId="2" borderId="0" xfId="0" applyFont="1" applyFill="1" applyBorder="1" applyAlignment="1">
      <alignment horizontal="center" vertical="center"/>
    </xf>
    <xf numFmtId="177" fontId="20" fillId="2" borderId="40" xfId="0" applyNumberFormat="1" applyFont="1" applyFill="1" applyBorder="1" applyAlignment="1">
      <alignment horizontal="center" vertical="center"/>
    </xf>
    <xf numFmtId="177" fontId="20" fillId="2" borderId="26" xfId="0" applyNumberFormat="1" applyFont="1" applyFill="1" applyBorder="1" applyAlignment="1">
      <alignment horizontal="center" vertical="center"/>
    </xf>
    <xf numFmtId="177" fontId="20" fillId="2" borderId="27" xfId="0" applyNumberFormat="1" applyFont="1" applyFill="1" applyBorder="1" applyAlignment="1">
      <alignment horizontal="center" vertical="center"/>
    </xf>
    <xf numFmtId="177" fontId="20" fillId="2" borderId="28" xfId="0" applyNumberFormat="1" applyFont="1" applyFill="1" applyBorder="1" applyAlignment="1">
      <alignment horizontal="center" vertical="center"/>
    </xf>
    <xf numFmtId="0" fontId="36" fillId="2" borderId="0" xfId="0" applyFont="1" applyFill="1" applyAlignment="1">
      <alignment shrinkToFit="1"/>
    </xf>
    <xf numFmtId="0" fontId="33" fillId="2" borderId="0" xfId="0" applyFont="1" applyFill="1" applyAlignment="1">
      <alignment vertical="center" shrinkToFit="1"/>
    </xf>
    <xf numFmtId="0" fontId="0" fillId="2" borderId="0" xfId="0" applyFill="1"/>
    <xf numFmtId="0" fontId="21" fillId="2" borderId="0" xfId="0" applyFont="1" applyFill="1" applyAlignment="1">
      <alignment horizontal="center" vertical="center"/>
    </xf>
    <xf numFmtId="177" fontId="0" fillId="0" borderId="1" xfId="0" applyNumberFormat="1" applyBorder="1" applyAlignment="1">
      <alignment horizontal="center" vertical="center" shrinkToFit="1"/>
    </xf>
    <xf numFmtId="0" fontId="9" fillId="0" borderId="0" xfId="0" applyFont="1"/>
    <xf numFmtId="0" fontId="0" fillId="0" borderId="24" xfId="0" applyBorder="1" applyAlignment="1">
      <alignment vertical="center" shrinkToFit="1"/>
    </xf>
    <xf numFmtId="0" fontId="1" fillId="0" borderId="0" xfId="0" applyFont="1" applyAlignment="1">
      <alignment horizontal="center" vertical="center" shrinkToFit="1"/>
    </xf>
    <xf numFmtId="0" fontId="0" fillId="0" borderId="29" xfId="0" applyBorder="1" applyAlignment="1">
      <alignment vertical="center" shrinkToFit="1"/>
    </xf>
    <xf numFmtId="20" fontId="1" fillId="0" borderId="29" xfId="0" applyNumberFormat="1" applyFont="1" applyBorder="1" applyAlignment="1">
      <alignment vertical="center" shrinkToFit="1"/>
    </xf>
    <xf numFmtId="20" fontId="1" fillId="0" borderId="0" xfId="0" applyNumberFormat="1" applyFont="1" applyBorder="1" applyAlignment="1">
      <alignment vertical="center" shrinkToFit="1"/>
    </xf>
    <xf numFmtId="0" fontId="32" fillId="0" borderId="0" xfId="0" applyFont="1" applyBorder="1" applyAlignment="1">
      <alignment vertical="center"/>
    </xf>
    <xf numFmtId="0" fontId="0" fillId="0" borderId="78" xfId="0" applyFont="1" applyBorder="1" applyAlignment="1">
      <alignment horizontal="center" vertical="center" shrinkToFit="1"/>
    </xf>
    <xf numFmtId="0" fontId="0" fillId="0" borderId="79" xfId="0" applyBorder="1" applyAlignment="1">
      <alignment vertical="center" shrinkToFit="1"/>
    </xf>
    <xf numFmtId="0" fontId="0" fillId="0" borderId="80" xfId="0" applyFont="1" applyBorder="1" applyAlignment="1">
      <alignment horizontal="center" vertical="center" shrinkToFit="1"/>
    </xf>
    <xf numFmtId="0" fontId="0" fillId="0" borderId="79" xfId="0" applyFont="1" applyBorder="1" applyAlignment="1">
      <alignment horizontal="center" vertical="center" shrinkToFit="1"/>
    </xf>
    <xf numFmtId="0" fontId="0" fillId="0" borderId="81"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84" xfId="0" applyFont="1" applyBorder="1" applyAlignment="1">
      <alignment horizontal="center" vertical="center" shrinkToFit="1"/>
    </xf>
    <xf numFmtId="0" fontId="22" fillId="0" borderId="0" xfId="0" applyFont="1" applyFill="1" applyAlignment="1"/>
    <xf numFmtId="0" fontId="23" fillId="0" borderId="0" xfId="0" applyFont="1" applyFill="1" applyAlignment="1"/>
    <xf numFmtId="0" fontId="0" fillId="0" borderId="0" xfId="0" applyAlignment="1"/>
    <xf numFmtId="0" fontId="18" fillId="0" borderId="0" xfId="0" applyFont="1" applyAlignment="1">
      <alignment horizontal="center" vertical="center" shrinkToFit="1"/>
    </xf>
    <xf numFmtId="0" fontId="18" fillId="0" borderId="0" xfId="0" applyFont="1" applyBorder="1" applyAlignment="1">
      <alignment horizontal="center" vertical="center" shrinkToFit="1"/>
    </xf>
    <xf numFmtId="0" fontId="0" fillId="0" borderId="78" xfId="0" applyBorder="1" applyAlignment="1">
      <alignment vertical="center" shrinkToFit="1"/>
    </xf>
    <xf numFmtId="0" fontId="12" fillId="0" borderId="0" xfId="0" applyFont="1" applyFill="1"/>
    <xf numFmtId="0" fontId="20" fillId="2" borderId="3"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66"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25" xfId="0" applyFill="1" applyBorder="1" applyAlignment="1">
      <alignment horizontal="center" vertical="center"/>
    </xf>
    <xf numFmtId="0" fontId="42" fillId="0" borderId="0" xfId="0" applyFont="1" applyAlignment="1">
      <alignment shrinkToFit="1"/>
    </xf>
    <xf numFmtId="0" fontId="20" fillId="2" borderId="27" xfId="0" applyFont="1" applyFill="1" applyBorder="1" applyAlignment="1">
      <alignment horizontal="center" vertical="center"/>
    </xf>
    <xf numFmtId="0" fontId="0" fillId="2" borderId="0" xfId="0" applyFill="1" applyAlignment="1">
      <alignment horizontal="right" vertical="center"/>
    </xf>
    <xf numFmtId="0" fontId="0" fillId="0" borderId="6" xfId="0" applyFont="1" applyBorder="1" applyAlignment="1">
      <alignment horizontal="center" vertical="center" shrinkToFit="1"/>
    </xf>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177" fontId="0" fillId="0" borderId="26" xfId="0" applyNumberFormat="1" applyFill="1" applyBorder="1" applyAlignment="1">
      <alignment horizontal="center" vertical="center" shrinkToFit="1"/>
    </xf>
    <xf numFmtId="0" fontId="0" fillId="0" borderId="27" xfId="0" applyFill="1" applyBorder="1" applyAlignment="1">
      <alignment horizontal="center" vertical="center" shrinkToFit="1"/>
    </xf>
    <xf numFmtId="177" fontId="0" fillId="0" borderId="28" xfId="0" applyNumberFormat="1"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8" xfId="0" applyFill="1" applyBorder="1" applyAlignment="1">
      <alignment horizontal="center" vertical="center" shrinkToFit="1"/>
    </xf>
    <xf numFmtId="177" fontId="0" fillId="0" borderId="6" xfId="0" applyNumberFormat="1" applyFill="1" applyBorder="1" applyAlignment="1">
      <alignment horizontal="center" vertical="center" shrinkToFit="1"/>
    </xf>
    <xf numFmtId="177" fontId="0" fillId="0" borderId="10" xfId="0" applyNumberFormat="1" applyFill="1" applyBorder="1" applyAlignment="1">
      <alignment horizontal="center" vertical="center" shrinkToFit="1"/>
    </xf>
    <xf numFmtId="177" fontId="0" fillId="0" borderId="29" xfId="0" applyNumberFormat="1" applyFill="1" applyBorder="1" applyAlignment="1">
      <alignment horizontal="center" vertical="center" shrinkToFit="1"/>
    </xf>
    <xf numFmtId="0" fontId="0" fillId="0" borderId="0" xfId="0" applyFill="1" applyBorder="1" applyAlignment="1">
      <alignment horizontal="center" vertical="center" shrinkToFit="1"/>
    </xf>
    <xf numFmtId="177" fontId="0" fillId="0" borderId="40" xfId="0" applyNumberFormat="1" applyFill="1" applyBorder="1" applyAlignment="1">
      <alignment horizontal="center" vertical="center" shrinkToFit="1"/>
    </xf>
    <xf numFmtId="0" fontId="0" fillId="0" borderId="0" xfId="0" applyFill="1" applyAlignment="1">
      <alignment vertical="center" shrinkToFit="1"/>
    </xf>
    <xf numFmtId="177" fontId="0" fillId="0" borderId="0"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177" fontId="0" fillId="0" borderId="24" xfId="0" applyNumberFormat="1" applyFill="1" applyBorder="1" applyAlignment="1">
      <alignment horizontal="center" vertical="center" shrinkToFit="1"/>
    </xf>
    <xf numFmtId="0" fontId="0" fillId="0" borderId="3" xfId="0" applyBorder="1" applyAlignment="1">
      <alignment horizontal="center" vertical="center" wrapText="1" shrinkToFit="1"/>
    </xf>
    <xf numFmtId="0" fontId="0" fillId="0" borderId="25" xfId="0" applyBorder="1" applyAlignment="1">
      <alignment horizontal="center"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31" fillId="0" borderId="0" xfId="0" applyFont="1" applyFill="1" applyBorder="1" applyAlignment="1">
      <alignment horizontal="left"/>
    </xf>
    <xf numFmtId="0" fontId="14" fillId="0" borderId="0" xfId="0" applyFont="1" applyFill="1" applyBorder="1" applyAlignment="1">
      <alignment horizontal="left"/>
    </xf>
    <xf numFmtId="0" fontId="5" fillId="0" borderId="0" xfId="0" applyFont="1" applyFill="1" applyAlignment="1">
      <alignment vertical="center"/>
    </xf>
    <xf numFmtId="0" fontId="46" fillId="0" borderId="0" xfId="0" applyFont="1" applyFill="1" applyAlignment="1">
      <alignment vertical="center"/>
    </xf>
    <xf numFmtId="0" fontId="0" fillId="0" borderId="11" xfId="0" applyBorder="1" applyAlignment="1">
      <alignment horizontal="center" vertical="center" wrapText="1" shrinkToFit="1"/>
    </xf>
    <xf numFmtId="0" fontId="20" fillId="2" borderId="3"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0" fillId="0" borderId="0" xfId="0" applyBorder="1" applyAlignment="1">
      <alignment horizontal="left" vertical="center"/>
    </xf>
    <xf numFmtId="0" fontId="43" fillId="9" borderId="0" xfId="0" applyFont="1" applyFill="1" applyAlignment="1">
      <alignment vertical="center" shrinkToFit="1"/>
    </xf>
    <xf numFmtId="0" fontId="24" fillId="9" borderId="0" xfId="0" applyFont="1" applyFill="1" applyAlignment="1">
      <alignment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shrinkToFit="1"/>
    </xf>
    <xf numFmtId="0" fontId="6" fillId="0" borderId="0" xfId="0" applyFont="1" applyBorder="1" applyAlignment="1"/>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0" fontId="8" fillId="0" borderId="0" xfId="0" applyFont="1" applyFill="1" applyAlignment="1">
      <alignment vertical="center" shrinkToFit="1"/>
    </xf>
    <xf numFmtId="0" fontId="8" fillId="0" borderId="0" xfId="0" applyFont="1" applyFill="1" applyAlignment="1">
      <alignment horizontal="center" vertical="center" shrinkToFit="1"/>
    </xf>
    <xf numFmtId="0" fontId="0" fillId="0" borderId="0" xfId="0" applyFill="1" applyAlignment="1">
      <alignment horizontal="center" vertical="center" shrinkToFit="1"/>
    </xf>
    <xf numFmtId="20" fontId="20" fillId="0" borderId="0" xfId="0" applyNumberFormat="1" applyFont="1" applyFill="1" applyAlignment="1">
      <alignment horizontal="right" vertical="center" shrinkToFit="1"/>
    </xf>
    <xf numFmtId="0" fontId="0" fillId="0" borderId="0" xfId="0" applyFill="1" applyAlignment="1">
      <alignment vertical="center"/>
    </xf>
    <xf numFmtId="0" fontId="14" fillId="0" borderId="0" xfId="0" applyFont="1" applyFill="1" applyBorder="1" applyAlignment="1">
      <alignment vertical="center" shrinkToFit="1"/>
    </xf>
    <xf numFmtId="0" fontId="0" fillId="0" borderId="0" xfId="0" applyFill="1" applyAlignment="1">
      <alignment shrinkToFit="1"/>
    </xf>
    <xf numFmtId="0" fontId="9" fillId="0" borderId="0" xfId="0" applyFont="1" applyFill="1" applyBorder="1" applyAlignment="1">
      <alignment vertical="center" shrinkToFit="1"/>
    </xf>
    <xf numFmtId="0" fontId="0" fillId="0" borderId="0" xfId="0" applyFill="1" applyAlignment="1">
      <alignment horizontal="left" vertical="center"/>
    </xf>
    <xf numFmtId="0" fontId="0" fillId="0" borderId="0" xfId="0" applyFill="1" applyAlignment="1">
      <alignment horizontal="left" vertical="center" shrinkToFit="1"/>
    </xf>
    <xf numFmtId="0" fontId="0" fillId="0" borderId="0" xfId="0" applyFill="1" applyBorder="1" applyAlignment="1">
      <alignment vertical="center" shrinkToFit="1"/>
    </xf>
    <xf numFmtId="0" fontId="4" fillId="0" borderId="0" xfId="0" applyFont="1" applyFill="1" applyBorder="1" applyAlignment="1">
      <alignment vertical="center" shrinkToFit="1"/>
    </xf>
    <xf numFmtId="0" fontId="4" fillId="0" borderId="141"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14" xfId="0" applyFill="1" applyBorder="1" applyAlignment="1">
      <alignment horizontal="center" vertical="center" shrinkToFit="1"/>
    </xf>
    <xf numFmtId="0" fontId="4" fillId="0" borderId="11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104" xfId="0" applyFill="1" applyBorder="1" applyAlignment="1">
      <alignment horizontal="center" vertical="center" shrinkToFit="1"/>
    </xf>
    <xf numFmtId="0" fontId="0" fillId="0" borderId="9" xfId="0" applyFill="1" applyBorder="1" applyAlignment="1">
      <alignment horizontal="center" vertical="center" shrinkToFit="1"/>
    </xf>
    <xf numFmtId="0" fontId="4" fillId="0" borderId="74" xfId="0" applyFont="1"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4" fillId="0" borderId="2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66" xfId="0" applyFill="1" applyBorder="1" applyAlignment="1">
      <alignment horizontal="center" vertical="center" shrinkToFit="1"/>
    </xf>
    <xf numFmtId="0" fontId="0" fillId="0" borderId="13" xfId="0" applyFill="1" applyBorder="1" applyAlignment="1">
      <alignment horizontal="center" vertical="center" shrinkToFit="1"/>
    </xf>
    <xf numFmtId="20" fontId="0" fillId="0" borderId="0" xfId="0" applyNumberFormat="1" applyFill="1" applyBorder="1" applyAlignment="1">
      <alignment horizontal="center" vertical="center" shrinkToFit="1"/>
    </xf>
    <xf numFmtId="0" fontId="9" fillId="0" borderId="0" xfId="0" applyFont="1" applyFill="1" applyAlignment="1">
      <alignment horizontal="center" vertical="center" shrinkToFit="1"/>
    </xf>
    <xf numFmtId="0" fontId="13" fillId="0" borderId="2" xfId="0" applyFont="1"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71" xfId="0" applyFill="1" applyBorder="1" applyAlignment="1">
      <alignment horizontal="center" vertical="center" shrinkToFit="1"/>
    </xf>
    <xf numFmtId="177" fontId="0" fillId="0" borderId="66" xfId="0" applyNumberFormat="1" applyBorder="1" applyAlignment="1">
      <alignment horizontal="center" vertical="center" shrinkToFit="1"/>
    </xf>
    <xf numFmtId="0" fontId="0" fillId="0" borderId="3" xfId="0" applyBorder="1" applyAlignment="1">
      <alignment horizontal="center" vertical="center"/>
    </xf>
    <xf numFmtId="0" fontId="0" fillId="0" borderId="144" xfId="0" applyBorder="1" applyAlignment="1">
      <alignment horizontal="center" vertical="center"/>
    </xf>
    <xf numFmtId="0" fontId="9" fillId="0" borderId="144" xfId="0" applyFont="1" applyBorder="1" applyAlignment="1">
      <alignment horizontal="center" vertical="center"/>
    </xf>
    <xf numFmtId="0" fontId="0" fillId="0" borderId="145" xfId="0" applyBorder="1" applyAlignment="1">
      <alignment horizontal="center" vertical="center"/>
    </xf>
    <xf numFmtId="0" fontId="9" fillId="0" borderId="24" xfId="0" applyFont="1" applyBorder="1" applyAlignment="1">
      <alignment horizontal="left" vertical="center"/>
    </xf>
    <xf numFmtId="0" fontId="13" fillId="0" borderId="24" xfId="0" applyFont="1" applyFill="1" applyBorder="1" applyAlignment="1">
      <alignment vertical="center"/>
    </xf>
    <xf numFmtId="0" fontId="0" fillId="0" borderId="1" xfId="0" applyBorder="1" applyAlignment="1">
      <alignment horizontal="center" vertical="center"/>
    </xf>
    <xf numFmtId="0" fontId="0" fillId="0" borderId="25" xfId="0" applyBorder="1" applyAlignment="1">
      <alignment horizontal="center" vertical="center"/>
    </xf>
    <xf numFmtId="0" fontId="1" fillId="0" borderId="3"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3" xfId="0" applyBorder="1" applyAlignment="1">
      <alignment horizontal="center" vertical="center" wrapText="1"/>
    </xf>
    <xf numFmtId="0" fontId="0" fillId="0" borderId="34"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177" fontId="0" fillId="0" borderId="143" xfId="0" applyNumberFormat="1" applyBorder="1" applyAlignment="1">
      <alignment horizontal="center" vertical="center" shrinkToFit="1"/>
    </xf>
    <xf numFmtId="177" fontId="0" fillId="0" borderId="148" xfId="0" applyNumberFormat="1" applyBorder="1" applyAlignment="1">
      <alignment horizontal="center" vertical="center" shrinkToFit="1"/>
    </xf>
    <xf numFmtId="177" fontId="0" fillId="0" borderId="25" xfId="0" applyNumberFormat="1" applyFont="1" applyBorder="1" applyAlignment="1">
      <alignment horizontal="center" vertical="center" wrapText="1" shrinkToFit="1"/>
    </xf>
    <xf numFmtId="0" fontId="0" fillId="0" borderId="143" xfId="0" applyBorder="1" applyAlignment="1">
      <alignment vertical="center" shrinkToFit="1"/>
    </xf>
    <xf numFmtId="0" fontId="0" fillId="0" borderId="142" xfId="0" applyBorder="1" applyAlignment="1">
      <alignment vertical="center" shrinkToFit="1"/>
    </xf>
    <xf numFmtId="0" fontId="18" fillId="0" borderId="142" xfId="0" applyFont="1" applyBorder="1" applyAlignment="1">
      <alignment horizontal="center" vertical="center" shrinkToFit="1"/>
    </xf>
    <xf numFmtId="0" fontId="0" fillId="0" borderId="143" xfId="0" applyFont="1" applyBorder="1" applyAlignment="1">
      <alignment horizontal="center" vertical="center" shrinkToFit="1"/>
    </xf>
    <xf numFmtId="0" fontId="0" fillId="0" borderId="144" xfId="0" applyFont="1" applyBorder="1" applyAlignment="1">
      <alignment horizontal="center" vertical="center" shrinkToFit="1"/>
    </xf>
    <xf numFmtId="0" fontId="0" fillId="0" borderId="145"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46" xfId="0" applyFont="1" applyBorder="1" applyAlignment="1">
      <alignment horizontal="center" vertical="center" shrinkToFit="1"/>
    </xf>
    <xf numFmtId="0" fontId="9" fillId="0" borderId="0" xfId="0" applyFont="1" applyBorder="1" applyAlignment="1">
      <alignment horizontal="left" vertical="center"/>
    </xf>
    <xf numFmtId="0" fontId="0" fillId="0" borderId="143" xfId="0" applyBorder="1" applyAlignment="1">
      <alignment horizontal="center" vertical="center" shrinkToFit="1"/>
    </xf>
    <xf numFmtId="177" fontId="0" fillId="0" borderId="152" xfId="0" applyNumberFormat="1" applyBorder="1" applyAlignment="1">
      <alignment horizontal="center" vertical="center" shrinkToFit="1"/>
    </xf>
    <xf numFmtId="177" fontId="0" fillId="0" borderId="146" xfId="0" applyNumberFormat="1" applyBorder="1" applyAlignment="1">
      <alignment horizontal="center" vertical="center" shrinkToFit="1"/>
    </xf>
    <xf numFmtId="177" fontId="0" fillId="0" borderId="144" xfId="0" applyNumberFormat="1" applyBorder="1" applyAlignment="1">
      <alignment horizontal="center" vertical="center" shrinkToFit="1"/>
    </xf>
    <xf numFmtId="177" fontId="0" fillId="0" borderId="145" xfId="0" applyNumberFormat="1" applyBorder="1" applyAlignment="1">
      <alignment horizontal="center" vertical="center" shrinkToFit="1"/>
    </xf>
    <xf numFmtId="177" fontId="0" fillId="0" borderId="37" xfId="0" applyNumberFormat="1" applyBorder="1" applyAlignment="1">
      <alignment horizontal="center" vertical="center" shrinkToFit="1"/>
    </xf>
    <xf numFmtId="0" fontId="0" fillId="0" borderId="38" xfId="0" applyBorder="1" applyAlignment="1">
      <alignment horizontal="center" vertical="center" shrinkToFit="1"/>
    </xf>
    <xf numFmtId="177" fontId="0" fillId="0" borderId="136" xfId="0" applyNumberFormat="1" applyBorder="1" applyAlignment="1">
      <alignment horizontal="center" vertical="center" shrinkToFit="1"/>
    </xf>
    <xf numFmtId="177" fontId="0" fillId="0" borderId="25" xfId="0" applyNumberFormat="1" applyFont="1" applyBorder="1" applyAlignment="1">
      <alignment horizontal="center" vertical="center" shrinkToFit="1"/>
    </xf>
    <xf numFmtId="0" fontId="9" fillId="0" borderId="0" xfId="0" applyFont="1" applyBorder="1" applyAlignment="1"/>
    <xf numFmtId="0" fontId="9" fillId="0" borderId="0" xfId="0" applyFont="1" applyBorder="1" applyAlignment="1">
      <alignment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152" xfId="0" applyBorder="1" applyAlignment="1">
      <alignment horizontal="center" vertical="center"/>
    </xf>
    <xf numFmtId="0" fontId="9" fillId="0" borderId="0" xfId="0" applyFont="1" applyBorder="1" applyAlignment="1">
      <alignment horizontal="center" vertical="center"/>
    </xf>
    <xf numFmtId="0" fontId="8" fillId="9" borderId="0" xfId="0" applyFont="1" applyFill="1" applyAlignment="1">
      <alignment vertical="center" shrinkToFit="1"/>
    </xf>
    <xf numFmtId="0" fontId="8" fillId="9" borderId="0" xfId="0" applyFont="1" applyFill="1" applyAlignment="1">
      <alignment horizontal="center" vertical="center" shrinkToFit="1"/>
    </xf>
    <xf numFmtId="0" fontId="0" fillId="9" borderId="0" xfId="0" applyFill="1" applyAlignment="1">
      <alignment horizontal="center" vertical="center" shrinkToFit="1"/>
    </xf>
    <xf numFmtId="20" fontId="20" fillId="9" borderId="0" xfId="0" applyNumberFormat="1" applyFont="1" applyFill="1" applyAlignment="1">
      <alignment horizontal="right" vertical="center" shrinkToFit="1"/>
    </xf>
    <xf numFmtId="0" fontId="0" fillId="9" borderId="0" xfId="0" applyFill="1" applyAlignment="1">
      <alignment vertical="center"/>
    </xf>
    <xf numFmtId="0" fontId="14" fillId="9" borderId="0" xfId="0" applyFont="1" applyFill="1" applyBorder="1" applyAlignment="1">
      <alignment vertical="center" shrinkToFit="1"/>
    </xf>
    <xf numFmtId="0" fontId="0" fillId="9" borderId="0" xfId="0" applyFill="1" applyAlignment="1">
      <alignment shrinkToFit="1"/>
    </xf>
    <xf numFmtId="0" fontId="9" fillId="9" borderId="0" xfId="0" applyFont="1" applyFill="1" applyBorder="1" applyAlignment="1">
      <alignment vertical="center" shrinkToFit="1"/>
    </xf>
    <xf numFmtId="0" fontId="0" fillId="9" borderId="0" xfId="0" applyFill="1" applyBorder="1" applyAlignment="1">
      <alignment horizontal="center" vertical="center" shrinkToFit="1"/>
    </xf>
    <xf numFmtId="0" fontId="0" fillId="9" borderId="0" xfId="0" applyFill="1" applyAlignment="1">
      <alignment horizontal="left" vertical="center"/>
    </xf>
    <xf numFmtId="0" fontId="0" fillId="9" borderId="0" xfId="0" applyFill="1" applyAlignment="1">
      <alignment horizontal="left" vertical="center" shrinkToFit="1"/>
    </xf>
    <xf numFmtId="0" fontId="0" fillId="9" borderId="0" xfId="0" applyFill="1" applyBorder="1" applyAlignment="1">
      <alignment vertical="center" shrinkToFit="1"/>
    </xf>
    <xf numFmtId="0" fontId="4" fillId="9" borderId="74" xfId="0" applyFont="1" applyFill="1" applyBorder="1" applyAlignment="1">
      <alignment horizontal="center" vertical="center" shrinkToFit="1"/>
    </xf>
    <xf numFmtId="0" fontId="0" fillId="9" borderId="77"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76" xfId="0" applyFill="1" applyBorder="1" applyAlignment="1">
      <alignment horizontal="center" vertical="center" shrinkToFit="1"/>
    </xf>
    <xf numFmtId="0" fontId="4" fillId="9" borderId="22" xfId="0" applyFont="1" applyFill="1" applyBorder="1" applyAlignment="1">
      <alignment horizontal="center" vertical="center" shrinkToFit="1"/>
    </xf>
    <xf numFmtId="0" fontId="0" fillId="9" borderId="14" xfId="0" applyFill="1" applyBorder="1" applyAlignment="1">
      <alignment horizontal="center" vertical="center" shrinkToFit="1"/>
    </xf>
    <xf numFmtId="0" fontId="0" fillId="9" borderId="66" xfId="0" applyFill="1" applyBorder="1" applyAlignment="1">
      <alignment horizontal="center" vertical="center" shrinkToFit="1"/>
    </xf>
    <xf numFmtId="0" fontId="0" fillId="9" borderId="13" xfId="0" applyFill="1" applyBorder="1" applyAlignment="1">
      <alignment horizontal="center" vertical="center" shrinkToFit="1"/>
    </xf>
    <xf numFmtId="20" fontId="0" fillId="9" borderId="0" xfId="0" applyNumberFormat="1" applyFill="1" applyBorder="1" applyAlignment="1">
      <alignment horizontal="center" vertical="center" shrinkToFit="1"/>
    </xf>
    <xf numFmtId="0" fontId="9" fillId="9" borderId="0" xfId="0" applyFont="1" applyFill="1" applyAlignment="1">
      <alignment horizontal="center" vertical="center" shrinkToFit="1"/>
    </xf>
    <xf numFmtId="0" fontId="13" fillId="9" borderId="2" xfId="0" applyFont="1" applyFill="1" applyBorder="1" applyAlignment="1">
      <alignment horizontal="center" vertical="center" shrinkToFit="1"/>
    </xf>
    <xf numFmtId="0" fontId="0" fillId="9" borderId="6" xfId="0" applyFill="1" applyBorder="1" applyAlignment="1">
      <alignment horizontal="center" vertical="center" shrinkToFit="1"/>
    </xf>
    <xf numFmtId="0" fontId="0" fillId="9" borderId="143" xfId="0" applyFill="1" applyBorder="1" applyAlignment="1">
      <alignment horizontal="center" vertical="center" shrinkToFit="1"/>
    </xf>
    <xf numFmtId="0" fontId="0" fillId="9" borderId="146" xfId="0" applyFill="1" applyBorder="1" applyAlignment="1">
      <alignment horizontal="center" vertical="center" shrinkToFit="1"/>
    </xf>
    <xf numFmtId="0" fontId="0" fillId="9" borderId="37" xfId="0" applyFill="1" applyBorder="1" applyAlignment="1">
      <alignment horizontal="center" vertical="center" shrinkToFit="1"/>
    </xf>
    <xf numFmtId="0" fontId="0" fillId="9" borderId="38" xfId="0" applyFill="1" applyBorder="1" applyAlignment="1">
      <alignment horizontal="center" vertical="center" shrinkToFit="1"/>
    </xf>
    <xf numFmtId="0" fontId="0" fillId="9" borderId="136" xfId="0" applyFill="1" applyBorder="1" applyAlignment="1">
      <alignment horizontal="center" vertical="center" shrinkToFit="1"/>
    </xf>
    <xf numFmtId="0" fontId="0" fillId="0" borderId="0" xfId="0" applyBorder="1" applyAlignment="1">
      <alignment horizontal="center" vertical="center"/>
    </xf>
    <xf numFmtId="0" fontId="0" fillId="0" borderId="145" xfId="0" applyBorder="1" applyAlignment="1">
      <alignment horizontal="center" vertical="center"/>
    </xf>
    <xf numFmtId="0" fontId="0" fillId="0" borderId="143" xfId="0" applyBorder="1" applyAlignment="1">
      <alignment horizontal="center" vertical="center"/>
    </xf>
    <xf numFmtId="0" fontId="0" fillId="0" borderId="143" xfId="0" applyBorder="1" applyAlignment="1">
      <alignment vertical="center"/>
    </xf>
    <xf numFmtId="0" fontId="0" fillId="0" borderId="152" xfId="0" applyBorder="1" applyAlignment="1">
      <alignment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9" fillId="0" borderId="34" xfId="0" applyFont="1" applyBorder="1" applyAlignment="1">
      <alignment horizontal="center" vertical="center"/>
    </xf>
    <xf numFmtId="0" fontId="20" fillId="0" borderId="0" xfId="0" applyFont="1" applyBorder="1" applyAlignment="1">
      <alignment horizontal="center" vertical="center"/>
    </xf>
    <xf numFmtId="0" fontId="20" fillId="2" borderId="3"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0" borderId="24" xfId="0" applyFont="1" applyBorder="1" applyAlignment="1">
      <alignment horizontal="center" vertical="center"/>
    </xf>
    <xf numFmtId="0" fontId="20" fillId="2" borderId="24" xfId="0" applyFont="1" applyFill="1" applyBorder="1" applyAlignment="1">
      <alignment horizontal="center" vertical="center"/>
    </xf>
    <xf numFmtId="0" fontId="9" fillId="0" borderId="0" xfId="0" applyFont="1" applyAlignment="1">
      <alignment horizontal="center"/>
    </xf>
    <xf numFmtId="177" fontId="41" fillId="2" borderId="6" xfId="0" applyNumberFormat="1" applyFont="1" applyFill="1" applyBorder="1" applyAlignment="1">
      <alignment horizontal="center" vertical="center" shrinkToFit="1"/>
    </xf>
    <xf numFmtId="0" fontId="41" fillId="2" borderId="24" xfId="0" applyFont="1" applyFill="1" applyBorder="1" applyAlignment="1">
      <alignment horizontal="center" vertical="center" shrinkToFit="1"/>
    </xf>
    <xf numFmtId="177" fontId="41" fillId="2" borderId="10" xfId="0" applyNumberFormat="1" applyFont="1" applyFill="1" applyBorder="1" applyAlignment="1">
      <alignment horizontal="center" vertical="center" shrinkToFit="1"/>
    </xf>
    <xf numFmtId="177" fontId="41" fillId="2" borderId="26" xfId="0" applyNumberFormat="1" applyFont="1" applyFill="1" applyBorder="1" applyAlignment="1">
      <alignment horizontal="center" vertical="center" shrinkToFit="1"/>
    </xf>
    <xf numFmtId="0" fontId="41" fillId="2" borderId="27" xfId="0" applyFont="1" applyFill="1" applyBorder="1" applyAlignment="1">
      <alignment horizontal="center" vertical="center" shrinkToFit="1"/>
    </xf>
    <xf numFmtId="177" fontId="41" fillId="2" borderId="28" xfId="0" applyNumberFormat="1" applyFont="1" applyFill="1" applyBorder="1" applyAlignment="1">
      <alignment horizontal="center" vertical="center" shrinkToFit="1"/>
    </xf>
    <xf numFmtId="177" fontId="41" fillId="0" borderId="29" xfId="0" applyNumberFormat="1" applyFont="1" applyBorder="1" applyAlignment="1">
      <alignment horizontal="center" vertical="center" shrinkToFit="1"/>
    </xf>
    <xf numFmtId="0" fontId="41" fillId="0" borderId="0" xfId="0" applyFont="1" applyBorder="1" applyAlignment="1">
      <alignment horizontal="center" vertical="center" shrinkToFit="1"/>
    </xf>
    <xf numFmtId="177" fontId="41" fillId="0" borderId="40" xfId="0" applyNumberFormat="1" applyFont="1" applyBorder="1" applyAlignment="1">
      <alignment horizontal="center" vertical="center" shrinkToFit="1"/>
    </xf>
    <xf numFmtId="177" fontId="41" fillId="0" borderId="24" xfId="0" applyNumberFormat="1" applyFont="1" applyBorder="1" applyAlignment="1">
      <alignment horizontal="center" vertical="center" shrinkToFit="1"/>
    </xf>
    <xf numFmtId="0" fontId="41" fillId="0" borderId="24" xfId="0" applyFont="1" applyBorder="1" applyAlignment="1">
      <alignment horizontal="center" vertical="center" shrinkToFit="1"/>
    </xf>
    <xf numFmtId="177" fontId="41" fillId="0" borderId="6" xfId="0" applyNumberFormat="1" applyFont="1" applyBorder="1" applyAlignment="1">
      <alignment horizontal="center" vertical="center" shrinkToFit="1"/>
    </xf>
    <xf numFmtId="177" fontId="41" fillId="0" borderId="10" xfId="0" applyNumberFormat="1" applyFont="1" applyBorder="1" applyAlignment="1">
      <alignment horizontal="center" vertical="center" shrinkToFit="1"/>
    </xf>
    <xf numFmtId="0" fontId="0" fillId="0" borderId="0" xfId="0" applyBorder="1" applyAlignment="1">
      <alignment horizontal="center"/>
    </xf>
    <xf numFmtId="0" fontId="0" fillId="0" borderId="0" xfId="0" applyBorder="1" applyAlignment="1"/>
    <xf numFmtId="0" fontId="20" fillId="0" borderId="0" xfId="0" applyFont="1" applyAlignment="1">
      <alignment horizontal="left" vertical="center"/>
    </xf>
    <xf numFmtId="0" fontId="0" fillId="0" borderId="0" xfId="0" applyBorder="1" applyAlignment="1">
      <alignment horizontal="center"/>
    </xf>
    <xf numFmtId="0" fontId="1" fillId="0" borderId="0" xfId="0" applyFont="1" applyBorder="1" applyAlignment="1"/>
    <xf numFmtId="0" fontId="0" fillId="0" borderId="1" xfId="0" applyBorder="1" applyAlignment="1">
      <alignment horizontal="center" vertical="center" shrinkToFit="1"/>
    </xf>
    <xf numFmtId="0" fontId="0" fillId="0" borderId="0" xfId="0" applyBorder="1" applyAlignment="1">
      <alignment horizontal="center" shrinkToFit="1"/>
    </xf>
    <xf numFmtId="0" fontId="0" fillId="0" borderId="0" xfId="0" applyAlignment="1">
      <alignment horizontal="center" shrinkToFit="1"/>
    </xf>
    <xf numFmtId="0" fontId="0" fillId="0" borderId="24" xfId="0" applyBorder="1" applyAlignment="1">
      <alignment horizontal="center" vertical="center" shrinkToFit="1"/>
    </xf>
    <xf numFmtId="0" fontId="1" fillId="2" borderId="24" xfId="0" applyFont="1" applyFill="1" applyBorder="1" applyAlignment="1">
      <alignment horizontal="center" vertical="center" shrinkToFit="1"/>
    </xf>
    <xf numFmtId="0" fontId="1" fillId="0" borderId="24" xfId="0" applyFont="1" applyBorder="1" applyAlignment="1">
      <alignment horizontal="center" vertical="center" shrinkToFit="1"/>
    </xf>
    <xf numFmtId="177" fontId="20" fillId="0" borderId="3" xfId="0" applyNumberFormat="1" applyFont="1" applyBorder="1" applyAlignment="1">
      <alignment horizontal="center" vertical="center" shrinkToFit="1"/>
    </xf>
    <xf numFmtId="177" fontId="20" fillId="0" borderId="25" xfId="0" applyNumberFormat="1" applyFont="1" applyBorder="1" applyAlignment="1">
      <alignment horizontal="center" vertical="center" shrinkToFit="1"/>
    </xf>
    <xf numFmtId="177" fontId="20" fillId="0" borderId="11" xfId="0" applyNumberFormat="1" applyFont="1" applyBorder="1" applyAlignment="1">
      <alignment horizontal="center" vertical="center" shrinkToFit="1"/>
    </xf>
    <xf numFmtId="177" fontId="20" fillId="0" borderId="34" xfId="0" applyNumberFormat="1" applyFont="1" applyBorder="1" applyAlignment="1">
      <alignment horizontal="center" vertical="center" shrinkToFit="1"/>
    </xf>
    <xf numFmtId="177" fontId="20" fillId="0" borderId="23" xfId="0" applyNumberFormat="1" applyFont="1" applyBorder="1" applyAlignment="1">
      <alignment horizontal="center" vertical="center" shrinkToFit="1"/>
    </xf>
    <xf numFmtId="177" fontId="20" fillId="0" borderId="30" xfId="0" applyNumberFormat="1" applyFont="1" applyBorder="1" applyAlignment="1">
      <alignment horizontal="center" vertical="center" shrinkToFit="1"/>
    </xf>
    <xf numFmtId="0" fontId="51" fillId="0" borderId="0" xfId="0" applyFont="1" applyFill="1"/>
    <xf numFmtId="0" fontId="52" fillId="0" borderId="0" xfId="0" applyFont="1" applyFill="1"/>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57" fillId="15" borderId="0" xfId="0" applyFont="1" applyFill="1" applyBorder="1" applyAlignment="1">
      <alignment horizontal="left" wrapText="1"/>
    </xf>
    <xf numFmtId="0" fontId="57" fillId="15" borderId="0" xfId="0" applyFont="1" applyFill="1" applyBorder="1" applyAlignment="1">
      <alignment horizontal="left"/>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2" borderId="1" xfId="0" applyFill="1" applyBorder="1" applyAlignment="1">
      <alignment horizontal="center" vertical="center"/>
    </xf>
    <xf numFmtId="0" fontId="0" fillId="0" borderId="145" xfId="0" applyBorder="1" applyAlignment="1">
      <alignment horizontal="center" vertical="center"/>
    </xf>
    <xf numFmtId="0" fontId="0" fillId="0" borderId="0" xfId="0" applyBorder="1" applyAlignment="1">
      <alignment horizontal="center"/>
    </xf>
    <xf numFmtId="0" fontId="14" fillId="0" borderId="0" xfId="0" applyFont="1" applyFill="1" applyBorder="1" applyAlignment="1">
      <alignment vertical="center"/>
    </xf>
    <xf numFmtId="0" fontId="41" fillId="0" borderId="0" xfId="0" applyFont="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20" fillId="0" borderId="0" xfId="0" applyFont="1" applyAlignment="1">
      <alignment vertical="center"/>
    </xf>
    <xf numFmtId="0" fontId="0" fillId="0" borderId="0" xfId="0"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shrinkToFit="1"/>
    </xf>
    <xf numFmtId="0" fontId="0" fillId="0" borderId="0" xfId="0" applyAlignment="1">
      <alignment horizontal="center" vertical="center"/>
    </xf>
    <xf numFmtId="0" fontId="0" fillId="0" borderId="0" xfId="0" applyBorder="1" applyAlignment="1">
      <alignment horizontal="left" vertical="center"/>
    </xf>
    <xf numFmtId="0" fontId="0" fillId="2" borderId="1" xfId="0" applyFill="1" applyBorder="1" applyAlignment="1">
      <alignment horizontal="center" vertical="center"/>
    </xf>
    <xf numFmtId="0" fontId="14" fillId="0" borderId="0" xfId="0" applyFont="1" applyBorder="1" applyAlignment="1">
      <alignment horizontal="center" wrapText="1"/>
    </xf>
    <xf numFmtId="0" fontId="14" fillId="0" borderId="0" xfId="0" applyFont="1" applyFill="1" applyBorder="1" applyAlignment="1">
      <alignment horizontal="center"/>
    </xf>
    <xf numFmtId="0" fontId="0" fillId="0" borderId="0" xfId="0" applyBorder="1" applyAlignment="1">
      <alignment horizontal="center"/>
    </xf>
    <xf numFmtId="0" fontId="14" fillId="0" borderId="0" xfId="0" applyFont="1" applyBorder="1" applyAlignment="1">
      <alignment horizontal="center"/>
    </xf>
    <xf numFmtId="0" fontId="0" fillId="2" borderId="0" xfId="0" applyFill="1" applyAlignment="1">
      <alignment horizontal="center" vertical="center"/>
    </xf>
    <xf numFmtId="177" fontId="41" fillId="0" borderId="0" xfId="0" applyNumberFormat="1" applyFont="1" applyBorder="1" applyAlignment="1">
      <alignment horizontal="center" vertical="center" shrinkToFit="1"/>
    </xf>
    <xf numFmtId="0" fontId="28" fillId="2"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20" fontId="0" fillId="0" borderId="0" xfId="0" applyNumberFormat="1" applyAlignment="1">
      <alignment horizontal="center" vertical="center"/>
    </xf>
    <xf numFmtId="0" fontId="9" fillId="2" borderId="1" xfId="0" applyFont="1" applyFill="1" applyBorder="1" applyAlignment="1">
      <alignment horizontal="center" vertical="center"/>
    </xf>
    <xf numFmtId="0" fontId="41" fillId="0" borderId="0" xfId="0" applyFont="1" applyBorder="1" applyAlignment="1">
      <alignment horizontal="center" vertical="center"/>
    </xf>
    <xf numFmtId="0" fontId="50" fillId="0" borderId="0" xfId="0" applyFont="1" applyAlignment="1">
      <alignment horizontal="left"/>
    </xf>
    <xf numFmtId="0" fontId="0" fillId="0" borderId="1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vertical="center" wrapText="1"/>
    </xf>
    <xf numFmtId="0" fontId="4" fillId="0" borderId="0" xfId="2" applyFont="1" applyFill="1" applyAlignment="1">
      <alignment horizontal="left" vertical="center" shrinkToFit="1"/>
    </xf>
    <xf numFmtId="0" fontId="4" fillId="0" borderId="0" xfId="0" applyFont="1" applyAlignment="1">
      <alignment horizontal="center" vertical="center"/>
    </xf>
    <xf numFmtId="0" fontId="73" fillId="5" borderId="0" xfId="0" applyFont="1" applyFill="1" applyAlignment="1">
      <alignment shrinkToFit="1"/>
    </xf>
    <xf numFmtId="0" fontId="73" fillId="0" borderId="0" xfId="0" applyFont="1" applyFill="1" applyAlignment="1">
      <alignment shrinkToFit="1"/>
    </xf>
    <xf numFmtId="0" fontId="74" fillId="7" borderId="0" xfId="0" applyFont="1" applyFill="1" applyAlignment="1">
      <alignment vertical="center"/>
    </xf>
    <xf numFmtId="0" fontId="4" fillId="0" borderId="0" xfId="0" applyFont="1" applyAlignment="1">
      <alignment horizontal="right" vertical="center"/>
    </xf>
    <xf numFmtId="0" fontId="75" fillId="0" borderId="0" xfId="0" applyFont="1" applyBorder="1" applyAlignment="1">
      <alignment vertical="center"/>
    </xf>
    <xf numFmtId="0" fontId="52" fillId="0" borderId="0" xfId="0" applyFont="1" applyFill="1" applyAlignment="1">
      <alignment vertical="center"/>
    </xf>
    <xf numFmtId="0" fontId="13" fillId="0" borderId="0" xfId="0" applyFont="1" applyAlignment="1">
      <alignment horizontal="left" vertical="center" shrinkToFit="1"/>
    </xf>
    <xf numFmtId="0" fontId="20" fillId="0" borderId="0" xfId="0" applyFont="1" applyAlignment="1">
      <alignment horizontal="left"/>
    </xf>
    <xf numFmtId="0" fontId="20" fillId="0" borderId="0" xfId="0" applyFont="1" applyAlignment="1">
      <alignment horizontal="left"/>
    </xf>
    <xf numFmtId="0" fontId="47" fillId="5" borderId="0" xfId="0" applyFont="1" applyFill="1" applyAlignment="1">
      <alignment horizontal="center" vertical="center" wrapText="1"/>
    </xf>
    <xf numFmtId="0" fontId="30" fillId="6" borderId="0" xfId="0" applyFont="1" applyFill="1" applyAlignment="1">
      <alignment horizontal="center" vertical="center" wrapText="1"/>
    </xf>
    <xf numFmtId="0" fontId="20" fillId="0" borderId="38" xfId="0" applyFont="1" applyBorder="1" applyAlignment="1">
      <alignment horizontal="center" wrapText="1"/>
    </xf>
    <xf numFmtId="0" fontId="32" fillId="0" borderId="0" xfId="0" applyFont="1" applyAlignment="1">
      <alignment horizontal="left"/>
    </xf>
    <xf numFmtId="0" fontId="20" fillId="0" borderId="0" xfId="0" applyFont="1" applyAlignment="1">
      <alignment horizontal="left"/>
    </xf>
    <xf numFmtId="0" fontId="31" fillId="0" borderId="0" xfId="0" applyFont="1" applyFill="1" applyBorder="1" applyAlignment="1">
      <alignment horizontal="left"/>
    </xf>
    <xf numFmtId="0" fontId="20" fillId="0" borderId="0" xfId="0" applyFont="1" applyBorder="1" applyAlignment="1">
      <alignment horizontal="left"/>
    </xf>
    <xf numFmtId="0" fontId="25" fillId="5" borderId="0" xfId="0" applyFont="1" applyFill="1" applyAlignment="1">
      <alignment horizontal="center" vertical="center" wrapText="1"/>
    </xf>
    <xf numFmtId="0" fontId="38" fillId="7" borderId="0" xfId="0" applyFont="1" applyFill="1" applyAlignment="1">
      <alignment horizontal="center" vertical="center"/>
    </xf>
    <xf numFmtId="0" fontId="5" fillId="0" borderId="0" xfId="0" applyFont="1" applyAlignment="1">
      <alignment horizontal="left" vertical="center" wrapText="1"/>
    </xf>
    <xf numFmtId="0" fontId="79" fillId="21" borderId="0" xfId="0" applyFont="1" applyFill="1" applyAlignment="1">
      <alignment horizontal="center" vertical="center"/>
    </xf>
    <xf numFmtId="0" fontId="77" fillId="21" borderId="0" xfId="0" applyFont="1" applyFill="1" applyAlignment="1">
      <alignment horizontal="center" vertical="center"/>
    </xf>
    <xf numFmtId="0" fontId="78" fillId="22" borderId="0" xfId="0" applyFont="1" applyFill="1" applyAlignment="1">
      <alignment horizontal="center" vertical="center" shrinkToFit="1"/>
    </xf>
    <xf numFmtId="0" fontId="13" fillId="0" borderId="0" xfId="0" applyFont="1" applyAlignment="1">
      <alignment horizontal="left" vertical="center" shrinkToFit="1"/>
    </xf>
    <xf numFmtId="0" fontId="52" fillId="0" borderId="0" xfId="0" applyFont="1" applyFill="1" applyAlignment="1">
      <alignment horizontal="left" vertical="center" shrinkToFit="1"/>
    </xf>
    <xf numFmtId="0" fontId="6" fillId="0" borderId="0" xfId="0"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shrinkToFit="1"/>
    </xf>
    <xf numFmtId="0" fontId="4" fillId="0" borderId="0" xfId="0" applyFont="1" applyAlignment="1">
      <alignment horizontal="left" vertical="center" shrinkToFit="1"/>
    </xf>
    <xf numFmtId="0" fontId="4" fillId="0" borderId="0" xfId="0" applyFont="1" applyFill="1" applyAlignment="1">
      <alignment horizontal="left" vertical="center" shrinkToFit="1"/>
    </xf>
    <xf numFmtId="0" fontId="52" fillId="0" borderId="0" xfId="2" applyFont="1" applyFill="1" applyAlignment="1">
      <alignment horizontal="left" vertical="center" shrinkToFit="1"/>
    </xf>
    <xf numFmtId="0" fontId="4" fillId="0" borderId="0" xfId="2" applyFont="1" applyFill="1" applyAlignment="1">
      <alignment horizontal="left" vertical="center" shrinkToFit="1"/>
    </xf>
    <xf numFmtId="0" fontId="24" fillId="7" borderId="0" xfId="0" applyFont="1" applyFill="1" applyAlignment="1">
      <alignment horizontal="center" vertical="center"/>
    </xf>
    <xf numFmtId="0" fontId="56" fillId="14" borderId="0" xfId="0" applyFont="1" applyFill="1" applyAlignment="1">
      <alignment horizontal="center" vertical="center" wrapText="1"/>
    </xf>
    <xf numFmtId="0" fontId="24" fillId="6" borderId="0" xfId="0" applyFont="1" applyFill="1" applyAlignment="1">
      <alignment horizontal="center" vertical="center"/>
    </xf>
    <xf numFmtId="0" fontId="5" fillId="0" borderId="0" xfId="2" applyFont="1" applyFill="1" applyAlignment="1">
      <alignment horizontal="left" vertical="center" shrinkToFit="1"/>
    </xf>
    <xf numFmtId="0" fontId="53" fillId="13" borderId="0" xfId="0" applyFont="1" applyFill="1" applyAlignment="1">
      <alignment horizontal="center" vertical="center" wrapText="1"/>
    </xf>
    <xf numFmtId="0" fontId="54" fillId="13" borderId="0" xfId="0" applyFont="1" applyFill="1" applyAlignment="1">
      <alignment horizontal="center" vertical="center" wrapText="1"/>
    </xf>
    <xf numFmtId="0" fontId="49" fillId="12" borderId="0" xfId="0" applyFont="1" applyFill="1" applyAlignment="1">
      <alignment horizontal="center" vertical="center" wrapText="1"/>
    </xf>
    <xf numFmtId="0" fontId="80" fillId="9" borderId="0" xfId="0" applyFont="1" applyFill="1" applyAlignment="1">
      <alignment horizontal="center" vertical="center" wrapText="1"/>
    </xf>
    <xf numFmtId="0" fontId="38" fillId="14" borderId="0" xfId="0" applyFont="1" applyFill="1" applyAlignment="1">
      <alignment horizontal="center" vertical="center"/>
    </xf>
    <xf numFmtId="0" fontId="9" fillId="0" borderId="0" xfId="0" applyFont="1" applyAlignment="1">
      <alignment horizontal="center" vertical="center" wrapText="1"/>
    </xf>
    <xf numFmtId="0" fontId="48" fillId="18" borderId="0" xfId="0" applyFont="1" applyFill="1" applyAlignment="1">
      <alignment horizontal="center" vertical="center" wrapText="1"/>
    </xf>
    <xf numFmtId="0" fontId="0" fillId="0" borderId="87" xfId="0" applyBorder="1" applyAlignment="1">
      <alignment horizontal="center" vertical="center" shrinkToFit="1"/>
    </xf>
    <xf numFmtId="0" fontId="0" fillId="0" borderId="50" xfId="0" applyBorder="1" applyAlignment="1">
      <alignment horizontal="center" vertical="center" shrinkToFit="1"/>
    </xf>
    <xf numFmtId="0" fontId="0" fillId="0" borderId="5" xfId="0" applyBorder="1" applyAlignment="1">
      <alignment horizontal="center" vertical="center" shrinkToFi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176" fontId="0" fillId="0" borderId="34"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0" xfId="0" applyNumberFormat="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20" fontId="4" fillId="0" borderId="3"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2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0" fillId="0" borderId="25" xfId="0" applyBorder="1" applyAlignment="1">
      <alignment horizontal="center" vertical="center"/>
    </xf>
    <xf numFmtId="0" fontId="66" fillId="14" borderId="0" xfId="0" applyFont="1" applyFill="1" applyAlignment="1">
      <alignment horizontal="center" vertical="center" shrinkToFit="1"/>
    </xf>
    <xf numFmtId="0" fontId="64" fillId="6" borderId="0" xfId="0" applyFont="1" applyFill="1" applyAlignment="1">
      <alignment horizontal="center" vertical="center" shrinkToFit="1"/>
    </xf>
    <xf numFmtId="0" fontId="14" fillId="0" borderId="143" xfId="0" applyFont="1" applyBorder="1" applyAlignment="1">
      <alignment horizontal="center"/>
    </xf>
    <xf numFmtId="0" fontId="14" fillId="0" borderId="25" xfId="0" applyFont="1" applyBorder="1" applyAlignment="1">
      <alignment horizontal="center"/>
    </xf>
    <xf numFmtId="0" fontId="66" fillId="23" borderId="0" xfId="0" applyFont="1" applyFill="1" applyAlignment="1">
      <alignment horizontal="center" vertical="center" shrinkToFit="1"/>
    </xf>
    <xf numFmtId="0" fontId="14" fillId="0" borderId="24" xfId="0" applyFont="1" applyBorder="1" applyAlignment="1">
      <alignment horizontal="center"/>
    </xf>
    <xf numFmtId="0" fontId="3" fillId="0" borderId="25" xfId="0" applyFont="1" applyBorder="1" applyAlignment="1">
      <alignment horizontal="center"/>
    </xf>
    <xf numFmtId="0" fontId="10" fillId="0" borderId="34" xfId="0" applyFont="1" applyBorder="1" applyAlignment="1">
      <alignment horizontal="center" vertical="center"/>
    </xf>
    <xf numFmtId="0" fontId="10" fillId="0" borderId="23" xfId="0" applyFont="1" applyBorder="1" applyAlignment="1">
      <alignment horizontal="center" vertical="center"/>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10" xfId="0" applyFont="1" applyBorder="1" applyAlignment="1">
      <alignment horizontal="center" vertical="center"/>
    </xf>
    <xf numFmtId="0" fontId="3" fillId="0" borderId="25" xfId="0" applyFont="1" applyBorder="1" applyAlignment="1">
      <alignment horizontal="center" shrinkToFit="1"/>
    </xf>
    <xf numFmtId="0" fontId="63" fillId="21" borderId="0" xfId="0" applyFont="1" applyFill="1" applyAlignment="1">
      <alignment horizontal="center" vertical="center" shrinkToFit="1"/>
    </xf>
    <xf numFmtId="0" fontId="3" fillId="0" borderId="24" xfId="0" applyFont="1" applyBorder="1" applyAlignment="1">
      <alignment horizontal="center"/>
    </xf>
    <xf numFmtId="20" fontId="20" fillId="0" borderId="1" xfId="0" applyNumberFormat="1"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11" xfId="0" applyFont="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25" xfId="0" applyNumberFormat="1" applyFont="1" applyBorder="1" applyAlignment="1">
      <alignment horizontal="center" vertical="center" shrinkToFit="1"/>
    </xf>
    <xf numFmtId="176" fontId="20" fillId="0" borderId="11" xfId="0" applyNumberFormat="1" applyFont="1" applyBorder="1" applyAlignment="1">
      <alignment horizontal="center" vertical="center" shrinkToFit="1"/>
    </xf>
    <xf numFmtId="0" fontId="41" fillId="2" borderId="87"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1" fillId="2" borderId="88" xfId="0" applyFont="1" applyFill="1" applyBorder="1" applyAlignment="1">
      <alignment horizontal="center" vertical="center" shrinkToFit="1"/>
    </xf>
    <xf numFmtId="0" fontId="41" fillId="2" borderId="89" xfId="0" applyFont="1" applyFill="1" applyBorder="1" applyAlignment="1">
      <alignment horizontal="center" vertical="center" shrinkToFit="1"/>
    </xf>
    <xf numFmtId="0" fontId="41" fillId="2" borderId="90" xfId="0" applyFont="1" applyFill="1" applyBorder="1" applyAlignment="1">
      <alignment horizontal="center" vertical="center" shrinkToFit="1"/>
    </xf>
    <xf numFmtId="0" fontId="41" fillId="2" borderId="94" xfId="0" applyFont="1" applyFill="1" applyBorder="1" applyAlignment="1">
      <alignment horizontal="center" vertical="center" shrinkToFit="1"/>
    </xf>
    <xf numFmtId="0" fontId="41" fillId="2" borderId="95" xfId="0" applyFont="1" applyFill="1" applyBorder="1" applyAlignment="1">
      <alignment horizontal="center" vertical="center" shrinkToFit="1"/>
    </xf>
    <xf numFmtId="0" fontId="41" fillId="2" borderId="96" xfId="0" applyFont="1" applyFill="1" applyBorder="1" applyAlignment="1">
      <alignment horizontal="center" vertical="center" shrinkToFit="1"/>
    </xf>
    <xf numFmtId="0" fontId="41" fillId="2" borderId="97" xfId="0" applyFont="1" applyFill="1" applyBorder="1" applyAlignment="1">
      <alignment horizontal="center" vertical="center" shrinkToFit="1"/>
    </xf>
    <xf numFmtId="0" fontId="41" fillId="2" borderId="98" xfId="0" applyFont="1" applyFill="1" applyBorder="1" applyAlignment="1">
      <alignment horizontal="center" vertical="center" shrinkToFit="1"/>
    </xf>
    <xf numFmtId="0" fontId="41" fillId="2" borderId="99" xfId="0" applyFont="1" applyFill="1" applyBorder="1" applyAlignment="1">
      <alignment horizontal="center" vertical="center" shrinkToFit="1"/>
    </xf>
    <xf numFmtId="0" fontId="28" fillId="2" borderId="34" xfId="0" applyFont="1" applyFill="1" applyBorder="1" applyAlignment="1">
      <alignment horizontal="center" vertical="center" shrinkToFit="1"/>
    </xf>
    <xf numFmtId="0" fontId="28" fillId="2" borderId="23" xfId="0" applyFont="1" applyFill="1" applyBorder="1" applyAlignment="1">
      <alignment horizontal="center" vertical="center" shrinkToFit="1"/>
    </xf>
    <xf numFmtId="0" fontId="28" fillId="2" borderId="30" xfId="0" applyFont="1" applyFill="1" applyBorder="1" applyAlignment="1">
      <alignment horizontal="center" vertical="center" shrinkToFit="1"/>
    </xf>
    <xf numFmtId="0" fontId="28" fillId="2" borderId="152" xfId="0" applyFont="1" applyFill="1" applyBorder="1" applyAlignment="1">
      <alignment horizontal="center" vertical="center" shrinkToFit="1"/>
    </xf>
    <xf numFmtId="0" fontId="28" fillId="2" borderId="143" xfId="0" applyFont="1" applyFill="1" applyBorder="1" applyAlignment="1">
      <alignment horizontal="center" vertical="center" shrinkToFit="1"/>
    </xf>
    <xf numFmtId="0" fontId="28" fillId="2" borderId="14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0" fillId="0" borderId="0" xfId="0" applyAlignment="1">
      <alignment horizontal="center" shrinkToFit="1"/>
    </xf>
    <xf numFmtId="0" fontId="41" fillId="0" borderId="1" xfId="0" applyFont="1" applyBorder="1" applyAlignment="1">
      <alignment horizontal="center" vertical="center" shrinkToFit="1"/>
    </xf>
    <xf numFmtId="0" fontId="41" fillId="0" borderId="3" xfId="0" applyFont="1" applyBorder="1" applyAlignment="1">
      <alignment horizontal="center" vertical="center" shrinkToFit="1"/>
    </xf>
    <xf numFmtId="0" fontId="41" fillId="0" borderId="25" xfId="0" applyFont="1" applyBorder="1" applyAlignment="1">
      <alignment horizontal="center" vertical="center" shrinkToFit="1"/>
    </xf>
    <xf numFmtId="0" fontId="41" fillId="0" borderId="1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0" xfId="0" applyFont="1" applyBorder="1" applyAlignment="1">
      <alignment horizontal="center" vertical="center" shrinkToFit="1"/>
    </xf>
    <xf numFmtId="177" fontId="1" fillId="0" borderId="34" xfId="0" applyNumberFormat="1"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0" xfId="0" applyFont="1" applyBorder="1" applyAlignment="1">
      <alignment horizontal="center" vertical="center" shrinkToFit="1"/>
    </xf>
    <xf numFmtId="176" fontId="1" fillId="0" borderId="34" xfId="0" applyNumberFormat="1" applyFont="1" applyBorder="1" applyAlignment="1">
      <alignment horizontal="center" vertical="center" shrinkToFit="1"/>
    </xf>
    <xf numFmtId="176" fontId="1" fillId="0" borderId="23" xfId="0" applyNumberFormat="1" applyFont="1" applyBorder="1" applyAlignment="1">
      <alignment horizontal="center" vertical="center" shrinkToFit="1"/>
    </xf>
    <xf numFmtId="176" fontId="1" fillId="0" borderId="30" xfId="0" applyNumberFormat="1"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24" xfId="0" applyNumberFormat="1" applyFont="1" applyBorder="1" applyAlignment="1">
      <alignment horizontal="center" vertical="center" shrinkToFit="1"/>
    </xf>
    <xf numFmtId="176" fontId="1" fillId="0" borderId="10" xfId="0" applyNumberFormat="1" applyFont="1" applyBorder="1" applyAlignment="1">
      <alignment horizontal="center" vertical="center" shrinkToFit="1"/>
    </xf>
    <xf numFmtId="0" fontId="0" fillId="0" borderId="0" xfId="0" applyBorder="1" applyAlignment="1">
      <alignment horizontal="center" shrinkToFit="1"/>
    </xf>
    <xf numFmtId="177" fontId="1" fillId="2" borderId="34" xfId="0" applyNumberFormat="1" applyFont="1" applyFill="1" applyBorder="1" applyAlignment="1">
      <alignment horizontal="center" vertical="center" shrinkToFit="1"/>
    </xf>
    <xf numFmtId="0" fontId="1" fillId="2" borderId="23"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176" fontId="1" fillId="2" borderId="34" xfId="0" applyNumberFormat="1" applyFont="1" applyFill="1" applyBorder="1" applyAlignment="1">
      <alignment horizontal="center" vertical="center" shrinkToFit="1"/>
    </xf>
    <xf numFmtId="176" fontId="1" fillId="2" borderId="23" xfId="0" applyNumberFormat="1" applyFont="1" applyFill="1" applyBorder="1" applyAlignment="1">
      <alignment horizontal="center" vertical="center" shrinkToFit="1"/>
    </xf>
    <xf numFmtId="176" fontId="1" fillId="2" borderId="30" xfId="0" applyNumberFormat="1" applyFont="1" applyFill="1" applyBorder="1" applyAlignment="1">
      <alignment horizontal="center" vertical="center" shrinkToFit="1"/>
    </xf>
    <xf numFmtId="176" fontId="1" fillId="2" borderId="6" xfId="0" applyNumberFormat="1" applyFont="1" applyFill="1" applyBorder="1" applyAlignment="1">
      <alignment horizontal="center" vertical="center" shrinkToFit="1"/>
    </xf>
    <xf numFmtId="176" fontId="1" fillId="2" borderId="24" xfId="0" applyNumberFormat="1" applyFont="1" applyFill="1" applyBorder="1" applyAlignment="1">
      <alignment horizontal="center" vertical="center" shrinkToFit="1"/>
    </xf>
    <xf numFmtId="176" fontId="1" fillId="2" borderId="10" xfId="0" applyNumberFormat="1" applyFont="1" applyFill="1" applyBorder="1" applyAlignment="1">
      <alignment horizontal="center" vertical="center" shrinkToFit="1"/>
    </xf>
    <xf numFmtId="0" fontId="41" fillId="0" borderId="87"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88" xfId="0" applyFont="1" applyBorder="1" applyAlignment="1">
      <alignment horizontal="center" vertical="center" shrinkToFit="1"/>
    </xf>
    <xf numFmtId="0" fontId="41" fillId="0" borderId="89"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94" xfId="0" applyFont="1" applyBorder="1" applyAlignment="1">
      <alignment horizontal="center" vertical="center" shrinkToFit="1"/>
    </xf>
    <xf numFmtId="0" fontId="41" fillId="0" borderId="95" xfId="0" applyFont="1" applyBorder="1" applyAlignment="1">
      <alignment horizontal="center" vertical="center" shrinkToFit="1"/>
    </xf>
    <xf numFmtId="0" fontId="41" fillId="0" borderId="96" xfId="0" applyFont="1" applyBorder="1" applyAlignment="1">
      <alignment horizontal="center" vertical="center" shrinkToFit="1"/>
    </xf>
    <xf numFmtId="177" fontId="0" fillId="2" borderId="34" xfId="0" applyNumberFormat="1"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10" xfId="0" applyFill="1" applyBorder="1" applyAlignment="1">
      <alignment horizontal="center" vertical="center" shrinkToFit="1"/>
    </xf>
    <xf numFmtId="176" fontId="0" fillId="2" borderId="34" xfId="0" applyNumberFormat="1" applyFill="1" applyBorder="1" applyAlignment="1">
      <alignment horizontal="center" vertical="center" shrinkToFit="1"/>
    </xf>
    <xf numFmtId="176" fontId="0" fillId="2" borderId="23" xfId="0" applyNumberFormat="1" applyFill="1" applyBorder="1" applyAlignment="1">
      <alignment horizontal="center" vertical="center" shrinkToFit="1"/>
    </xf>
    <xf numFmtId="176" fontId="0" fillId="2" borderId="30" xfId="0" applyNumberFormat="1" applyFill="1" applyBorder="1" applyAlignment="1">
      <alignment horizontal="center" vertical="center" shrinkToFit="1"/>
    </xf>
    <xf numFmtId="176" fontId="0" fillId="2" borderId="6" xfId="0" applyNumberFormat="1" applyFill="1" applyBorder="1" applyAlignment="1">
      <alignment horizontal="center" vertical="center" shrinkToFit="1"/>
    </xf>
    <xf numFmtId="176" fontId="0" fillId="2" borderId="24" xfId="0" applyNumberFormat="1" applyFill="1" applyBorder="1" applyAlignment="1">
      <alignment horizontal="center" vertical="center" shrinkToFit="1"/>
    </xf>
    <xf numFmtId="176" fontId="0" fillId="2" borderId="10" xfId="0" applyNumberFormat="1" applyFill="1" applyBorder="1" applyAlignment="1">
      <alignment horizontal="center" vertical="center" shrinkToFit="1"/>
    </xf>
    <xf numFmtId="177" fontId="0" fillId="0" borderId="34" xfId="0" applyNumberFormat="1" applyBorder="1" applyAlignment="1">
      <alignment horizontal="center" vertical="center" shrinkToFit="1"/>
    </xf>
    <xf numFmtId="0" fontId="0" fillId="0" borderId="23" xfId="0" applyBorder="1" applyAlignment="1">
      <alignment horizontal="center" vertical="center" shrinkToFit="1"/>
    </xf>
    <xf numFmtId="0" fontId="0" fillId="0" borderId="30"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10" xfId="0" applyBorder="1" applyAlignment="1">
      <alignment horizontal="center" vertical="center" shrinkToFit="1"/>
    </xf>
    <xf numFmtId="176" fontId="0" fillId="0" borderId="34" xfId="0" applyNumberFormat="1"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30"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10" xfId="0" applyNumberFormat="1" applyBorder="1" applyAlignment="1">
      <alignment horizontal="center" vertical="center" shrinkToFit="1"/>
    </xf>
    <xf numFmtId="0" fontId="75" fillId="0" borderId="15" xfId="0" applyFont="1" applyBorder="1" applyAlignment="1">
      <alignment horizontal="left" vertical="center"/>
    </xf>
    <xf numFmtId="0" fontId="75" fillId="0" borderId="104" xfId="0" applyFont="1" applyBorder="1" applyAlignment="1">
      <alignment horizontal="left" vertical="center"/>
    </xf>
    <xf numFmtId="0" fontId="75" fillId="0" borderId="19" xfId="0" applyFont="1" applyBorder="1" applyAlignment="1">
      <alignment horizontal="left" vertical="center"/>
    </xf>
    <xf numFmtId="0" fontId="0" fillId="0" borderId="87" xfId="0" applyBorder="1" applyAlignment="1">
      <alignment horizontal="center" vertical="center" wrapText="1"/>
    </xf>
    <xf numFmtId="0" fontId="0" fillId="0" borderId="5" xfId="0" applyBorder="1" applyAlignment="1">
      <alignment horizontal="center" vertical="center" wrapText="1"/>
    </xf>
    <xf numFmtId="20" fontId="0" fillId="0" borderId="1" xfId="0" applyNumberFormat="1" applyBorder="1" applyAlignment="1">
      <alignment horizontal="center" vertical="center"/>
    </xf>
    <xf numFmtId="0" fontId="18" fillId="0" borderId="1" xfId="0" applyFont="1" applyBorder="1" applyAlignment="1">
      <alignment horizontal="left" vertical="top" shrinkToFit="1"/>
    </xf>
    <xf numFmtId="0" fontId="9"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78" fillId="22" borderId="0" xfId="0" applyFont="1" applyFill="1" applyBorder="1" applyAlignment="1">
      <alignment horizontal="center" vertical="center" shrinkToFit="1"/>
    </xf>
    <xf numFmtId="0" fontId="1" fillId="2" borderId="87"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88" xfId="0" applyFont="1" applyFill="1" applyBorder="1" applyAlignment="1">
      <alignment horizontal="center" vertical="center" shrinkToFit="1"/>
    </xf>
    <xf numFmtId="0" fontId="1" fillId="2" borderId="89" xfId="0" applyFont="1" applyFill="1" applyBorder="1" applyAlignment="1">
      <alignment horizontal="center" vertical="center" shrinkToFit="1"/>
    </xf>
    <xf numFmtId="0" fontId="1" fillId="2" borderId="90" xfId="0" applyFont="1" applyFill="1" applyBorder="1" applyAlignment="1">
      <alignment horizontal="center" vertical="center" shrinkToFit="1"/>
    </xf>
    <xf numFmtId="0" fontId="1" fillId="2" borderId="94" xfId="0" applyFont="1" applyFill="1" applyBorder="1" applyAlignment="1">
      <alignment horizontal="center" vertical="center" shrinkToFit="1"/>
    </xf>
    <xf numFmtId="0" fontId="1" fillId="2" borderId="95" xfId="0" applyFont="1" applyFill="1" applyBorder="1" applyAlignment="1">
      <alignment horizontal="center" vertical="center" shrinkToFit="1"/>
    </xf>
    <xf numFmtId="0" fontId="1" fillId="2" borderId="96" xfId="0" applyFont="1" applyFill="1" applyBorder="1" applyAlignment="1">
      <alignment horizontal="center" vertical="center" shrinkToFit="1"/>
    </xf>
    <xf numFmtId="0" fontId="1" fillId="2" borderId="97" xfId="0" applyFont="1" applyFill="1" applyBorder="1" applyAlignment="1">
      <alignment horizontal="center" vertical="center" shrinkToFit="1"/>
    </xf>
    <xf numFmtId="0" fontId="1" fillId="2" borderId="98" xfId="0" applyFont="1" applyFill="1" applyBorder="1" applyAlignment="1">
      <alignment horizontal="center" vertical="center" shrinkToFit="1"/>
    </xf>
    <xf numFmtId="0" fontId="1" fillId="2" borderId="99"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34" xfId="0" applyBorder="1" applyAlignment="1">
      <alignment horizontal="center" vertical="center" shrinkToFit="1"/>
    </xf>
    <xf numFmtId="0" fontId="1" fillId="0" borderId="87"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89" xfId="0" applyFont="1" applyBorder="1" applyAlignment="1">
      <alignment horizontal="center" vertical="center" shrinkToFit="1"/>
    </xf>
    <xf numFmtId="0" fontId="1" fillId="0" borderId="90" xfId="0" applyFont="1" applyBorder="1" applyAlignment="1">
      <alignment horizontal="center" vertical="center" shrinkToFit="1"/>
    </xf>
    <xf numFmtId="0" fontId="1" fillId="0" borderId="94" xfId="0" applyFont="1" applyBorder="1" applyAlignment="1">
      <alignment horizontal="center" vertical="center" shrinkToFit="1"/>
    </xf>
    <xf numFmtId="0" fontId="1" fillId="0" borderId="95" xfId="0" applyFont="1" applyBorder="1" applyAlignment="1">
      <alignment horizontal="center" vertical="center" shrinkToFit="1"/>
    </xf>
    <xf numFmtId="0" fontId="1" fillId="0" borderId="96" xfId="0" applyFont="1" applyBorder="1" applyAlignment="1">
      <alignment horizontal="center" vertical="center" shrinkToFit="1"/>
    </xf>
    <xf numFmtId="0" fontId="1" fillId="0" borderId="34" xfId="0" applyFont="1" applyBorder="1" applyAlignment="1">
      <alignment horizontal="center" vertical="center" shrinkToFit="1"/>
    </xf>
    <xf numFmtId="0" fontId="9" fillId="0" borderId="143" xfId="0" applyFont="1" applyBorder="1" applyAlignment="1">
      <alignment horizontal="left" vertical="center"/>
    </xf>
    <xf numFmtId="0" fontId="1" fillId="0" borderId="143" xfId="0" applyFont="1" applyBorder="1" applyAlignment="1">
      <alignment horizontal="left" vertical="center"/>
    </xf>
    <xf numFmtId="0" fontId="0" fillId="0" borderId="143" xfId="0" applyBorder="1" applyAlignment="1">
      <alignment horizontal="left" vertical="center"/>
    </xf>
    <xf numFmtId="0" fontId="71" fillId="18" borderId="0" xfId="0" applyFont="1" applyFill="1" applyBorder="1" applyAlignment="1">
      <alignment horizontal="center" vertical="center"/>
    </xf>
    <xf numFmtId="0" fontId="55" fillId="21" borderId="0" xfId="0" applyFont="1" applyFill="1" applyBorder="1" applyAlignment="1">
      <alignment horizontal="center" vertical="center"/>
    </xf>
    <xf numFmtId="0" fontId="14" fillId="0" borderId="0" xfId="0" applyFont="1" applyBorder="1" applyAlignment="1">
      <alignment horizontal="center" wrapText="1"/>
    </xf>
    <xf numFmtId="0" fontId="14" fillId="0" borderId="143" xfId="0" applyFont="1" applyBorder="1" applyAlignment="1">
      <alignment horizontal="center" wrapText="1"/>
    </xf>
    <xf numFmtId="0" fontId="14" fillId="0" borderId="0" xfId="0" applyFont="1" applyFill="1" applyBorder="1" applyAlignment="1">
      <alignment horizontal="center"/>
    </xf>
    <xf numFmtId="0" fontId="14" fillId="0" borderId="143" xfId="0" applyFont="1" applyFill="1" applyBorder="1" applyAlignment="1">
      <alignment horizontal="center"/>
    </xf>
    <xf numFmtId="0" fontId="0" fillId="0" borderId="0" xfId="0" applyBorder="1" applyAlignment="1">
      <alignment horizontal="center"/>
    </xf>
    <xf numFmtId="0" fontId="14" fillId="0" borderId="23" xfId="0" applyFont="1" applyBorder="1" applyAlignment="1">
      <alignment horizontal="center"/>
    </xf>
    <xf numFmtId="0" fontId="11" fillId="0" borderId="1" xfId="0" applyFont="1" applyBorder="1" applyAlignment="1">
      <alignment horizontal="center" vertical="center" shrinkToFit="1"/>
    </xf>
    <xf numFmtId="0" fontId="0" fillId="2" borderId="3"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 xfId="0" applyFill="1" applyBorder="1" applyAlignment="1">
      <alignment horizontal="center" vertical="center" shrinkToFit="1"/>
    </xf>
    <xf numFmtId="0" fontId="4" fillId="2" borderId="87"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0" fillId="2" borderId="112" xfId="0" applyFill="1" applyBorder="1" applyAlignment="1">
      <alignment horizontal="center" vertical="center"/>
    </xf>
    <xf numFmtId="0" fontId="0" fillId="2" borderId="1" xfId="0" applyFill="1" applyBorder="1" applyAlignment="1">
      <alignment horizontal="center" vertical="center"/>
    </xf>
    <xf numFmtId="0" fontId="20" fillId="2" borderId="1" xfId="0" applyFont="1" applyFill="1" applyBorder="1" applyAlignment="1">
      <alignment horizontal="center" vertical="center" shrinkToFit="1"/>
    </xf>
    <xf numFmtId="0" fontId="20" fillId="2" borderId="34"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152" xfId="0" applyFont="1" applyFill="1" applyBorder="1" applyAlignment="1">
      <alignment horizontal="center" vertical="center"/>
    </xf>
    <xf numFmtId="0" fontId="20" fillId="2" borderId="146" xfId="0" applyFont="1" applyFill="1" applyBorder="1" applyAlignment="1">
      <alignment horizontal="center" vertical="center"/>
    </xf>
    <xf numFmtId="176" fontId="20" fillId="2" borderId="34" xfId="0" applyNumberFormat="1" applyFont="1" applyFill="1" applyBorder="1" applyAlignment="1">
      <alignment horizontal="center" vertical="center"/>
    </xf>
    <xf numFmtId="176" fontId="20" fillId="2" borderId="30" xfId="0" applyNumberFormat="1" applyFont="1" applyFill="1" applyBorder="1" applyAlignment="1">
      <alignment horizontal="center" vertical="center"/>
    </xf>
    <xf numFmtId="176" fontId="20" fillId="2" borderId="152" xfId="0" applyNumberFormat="1" applyFont="1" applyFill="1" applyBorder="1" applyAlignment="1">
      <alignment horizontal="center" vertical="center"/>
    </xf>
    <xf numFmtId="176" fontId="20" fillId="2" borderId="146"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0" fillId="0" borderId="0" xfId="0" applyAlignment="1">
      <alignment horizontal="center" vertical="center"/>
    </xf>
    <xf numFmtId="0" fontId="20" fillId="0" borderId="34"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0" xfId="0" applyFont="1" applyBorder="1" applyAlignment="1">
      <alignment horizontal="center" vertical="center" shrinkToFit="1"/>
    </xf>
    <xf numFmtId="0" fontId="32" fillId="0" borderId="0" xfId="0" applyFont="1" applyBorder="1" applyAlignment="1">
      <alignment horizontal="center" vertical="center"/>
    </xf>
    <xf numFmtId="0" fontId="45" fillId="0" borderId="34" xfId="0" applyFont="1" applyBorder="1" applyAlignment="1">
      <alignment horizontal="center" vertical="center" shrinkToFit="1"/>
    </xf>
    <xf numFmtId="0" fontId="45" fillId="0" borderId="23" xfId="0" applyFont="1" applyBorder="1" applyAlignment="1">
      <alignment horizontal="center" vertical="center" shrinkToFit="1"/>
    </xf>
    <xf numFmtId="0" fontId="45" fillId="0" borderId="30" xfId="0" applyFont="1" applyBorder="1" applyAlignment="1">
      <alignment horizontal="center" vertical="center" shrinkToFit="1"/>
    </xf>
    <xf numFmtId="0" fontId="45" fillId="0" borderId="152" xfId="0" applyFont="1" applyBorder="1" applyAlignment="1">
      <alignment horizontal="center" vertical="center" shrinkToFit="1"/>
    </xf>
    <xf numFmtId="0" fontId="45" fillId="0" borderId="143" xfId="0" applyFont="1" applyBorder="1" applyAlignment="1">
      <alignment horizontal="center" vertical="center" shrinkToFit="1"/>
    </xf>
    <xf numFmtId="0" fontId="45" fillId="0" borderId="146" xfId="0" applyFont="1" applyBorder="1" applyAlignment="1">
      <alignment horizontal="center" vertical="center" shrinkToFit="1"/>
    </xf>
    <xf numFmtId="0" fontId="20" fillId="0" borderId="152" xfId="0" applyFont="1" applyBorder="1" applyAlignment="1">
      <alignment horizontal="center" vertical="center" shrinkToFit="1"/>
    </xf>
    <xf numFmtId="0" fontId="20" fillId="0" borderId="146" xfId="0" applyFont="1" applyBorder="1" applyAlignment="1">
      <alignment horizontal="center" vertical="center" shrinkToFit="1"/>
    </xf>
    <xf numFmtId="0" fontId="26" fillId="0" borderId="0" xfId="0" applyFont="1" applyBorder="1" applyAlignment="1">
      <alignment horizontal="center" vertical="center"/>
    </xf>
    <xf numFmtId="0" fontId="6" fillId="0" borderId="0" xfId="0" applyFont="1" applyBorder="1" applyAlignment="1">
      <alignment horizontal="center" vertical="center"/>
    </xf>
    <xf numFmtId="0" fontId="0" fillId="0" borderId="145" xfId="0" applyBorder="1" applyAlignment="1">
      <alignment horizontal="center" vertical="center"/>
    </xf>
    <xf numFmtId="0" fontId="39" fillId="0" borderId="0" xfId="0" applyFont="1" applyBorder="1" applyAlignment="1">
      <alignment horizontal="center" vertical="center"/>
    </xf>
    <xf numFmtId="0" fontId="1"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34" xfId="0" applyFont="1" applyBorder="1" applyAlignment="1">
      <alignment horizontal="center" wrapText="1" shrinkToFit="1"/>
    </xf>
    <xf numFmtId="0" fontId="10" fillId="0" borderId="23" xfId="0" applyFont="1" applyBorder="1" applyAlignment="1">
      <alignment horizontal="center" shrinkToFit="1"/>
    </xf>
    <xf numFmtId="0" fontId="10" fillId="0" borderId="30" xfId="0" applyFont="1" applyBorder="1" applyAlignment="1">
      <alignment horizontal="center" shrinkToFit="1"/>
    </xf>
    <xf numFmtId="0" fontId="10" fillId="0" borderId="152" xfId="0" applyFont="1" applyBorder="1" applyAlignment="1">
      <alignment horizontal="center" shrinkToFit="1"/>
    </xf>
    <xf numFmtId="0" fontId="10" fillId="0" borderId="143" xfId="0" applyFont="1" applyBorder="1" applyAlignment="1">
      <alignment horizontal="center" shrinkToFit="1"/>
    </xf>
    <xf numFmtId="0" fontId="10" fillId="0" borderId="146" xfId="0" applyFont="1" applyBorder="1" applyAlignment="1">
      <alignment horizontal="center" shrinkToFit="1"/>
    </xf>
    <xf numFmtId="0" fontId="6" fillId="0" borderId="0" xfId="0" applyFont="1" applyAlignment="1">
      <alignment horizontal="center" vertical="center"/>
    </xf>
    <xf numFmtId="0" fontId="6" fillId="0" borderId="143" xfId="0" applyFont="1" applyBorder="1" applyAlignment="1">
      <alignment horizontal="center"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20" fillId="0" borderId="6" xfId="0" applyFont="1" applyBorder="1" applyAlignment="1">
      <alignment horizontal="center" vertical="center"/>
    </xf>
    <xf numFmtId="0" fontId="20" fillId="0" borderId="24" xfId="0" applyFont="1" applyBorder="1" applyAlignment="1">
      <alignment horizontal="center" vertical="center"/>
    </xf>
    <xf numFmtId="0" fontId="20" fillId="0" borderId="10" xfId="0" applyFont="1" applyBorder="1" applyAlignment="1">
      <alignment horizontal="center" vertical="center"/>
    </xf>
    <xf numFmtId="177" fontId="20" fillId="0" borderId="34" xfId="0" applyNumberFormat="1" applyFont="1" applyBorder="1" applyAlignment="1">
      <alignment horizontal="center" vertical="center"/>
    </xf>
    <xf numFmtId="176" fontId="20" fillId="0" borderId="34" xfId="0" applyNumberFormat="1" applyFont="1" applyBorder="1" applyAlignment="1">
      <alignment horizontal="center" vertical="center"/>
    </xf>
    <xf numFmtId="176" fontId="20" fillId="0" borderId="23" xfId="0" applyNumberFormat="1" applyFont="1" applyBorder="1" applyAlignment="1">
      <alignment horizontal="center" vertical="center"/>
    </xf>
    <xf numFmtId="176" fontId="20" fillId="0" borderId="30"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24" xfId="0" applyNumberFormat="1" applyFont="1" applyBorder="1" applyAlignment="1">
      <alignment horizontal="center" vertical="center"/>
    </xf>
    <xf numFmtId="176" fontId="20" fillId="0" borderId="10" xfId="0" applyNumberFormat="1" applyFont="1" applyBorder="1" applyAlignment="1">
      <alignment horizontal="center" vertical="center"/>
    </xf>
    <xf numFmtId="0" fontId="13" fillId="0" borderId="34"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0" xfId="0" applyFont="1" applyBorder="1" applyAlignment="1">
      <alignment horizontal="center" vertical="center" shrinkToFit="1"/>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5" xfId="0" applyFont="1" applyBorder="1" applyAlignment="1">
      <alignment horizontal="center" vertical="center"/>
    </xf>
    <xf numFmtId="0" fontId="20" fillId="0" borderId="11" xfId="0" applyFont="1" applyBorder="1" applyAlignment="1">
      <alignment horizontal="center" vertical="center"/>
    </xf>
    <xf numFmtId="0" fontId="13" fillId="0" borderId="3"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176" fontId="20" fillId="0" borderId="17" xfId="0" applyNumberFormat="1" applyFont="1" applyBorder="1" applyAlignment="1">
      <alignment horizontal="center" vertical="center" shrinkToFit="1"/>
    </xf>
    <xf numFmtId="0" fontId="0" fillId="0" borderId="25" xfId="0" applyBorder="1" applyAlignment="1">
      <alignment shrinkToFit="1"/>
    </xf>
    <xf numFmtId="0" fontId="0" fillId="0" borderId="21" xfId="0" applyBorder="1" applyAlignment="1">
      <alignment shrinkToFit="1"/>
    </xf>
    <xf numFmtId="0" fontId="20" fillId="0" borderId="13" xfId="0" applyFont="1" applyBorder="1" applyAlignment="1">
      <alignment horizontal="center" vertical="center"/>
    </xf>
    <xf numFmtId="0" fontId="20" fillId="0" borderId="4" xfId="0" applyFont="1" applyBorder="1" applyAlignment="1">
      <alignment horizontal="center" vertical="center"/>
    </xf>
    <xf numFmtId="20" fontId="20" fillId="0" borderId="14" xfId="0" applyNumberFormat="1" applyFont="1" applyBorder="1" applyAlignment="1">
      <alignment horizontal="center" vertical="center"/>
    </xf>
    <xf numFmtId="20" fontId="20" fillId="0" borderId="66" xfId="0" applyNumberFormat="1" applyFont="1" applyBorder="1" applyAlignment="1">
      <alignment horizontal="center" vertical="center"/>
    </xf>
    <xf numFmtId="20" fontId="20" fillId="0" borderId="22" xfId="0" applyNumberFormat="1" applyFont="1" applyBorder="1" applyAlignment="1">
      <alignment horizontal="center" vertical="center"/>
    </xf>
    <xf numFmtId="176" fontId="20" fillId="2" borderId="18" xfId="0" applyNumberFormat="1" applyFont="1" applyFill="1" applyBorder="1" applyAlignment="1">
      <alignment horizontal="center" vertical="center" shrinkToFit="1"/>
    </xf>
    <xf numFmtId="176" fontId="20" fillId="2" borderId="66" xfId="0" applyNumberFormat="1" applyFont="1" applyFill="1" applyBorder="1" applyAlignment="1">
      <alignment horizontal="center" vertical="center" shrinkToFit="1"/>
    </xf>
    <xf numFmtId="176" fontId="20" fillId="2" borderId="13" xfId="0" applyNumberFormat="1" applyFont="1" applyFill="1" applyBorder="1" applyAlignment="1">
      <alignment horizontal="center" vertical="center" shrinkToFit="1"/>
    </xf>
    <xf numFmtId="176" fontId="20" fillId="2" borderId="14" xfId="0" applyNumberFormat="1" applyFont="1" applyFill="1" applyBorder="1" applyAlignment="1">
      <alignment horizontal="center" vertical="center" shrinkToFit="1"/>
    </xf>
    <xf numFmtId="0" fontId="0" fillId="2" borderId="66" xfId="0" applyFill="1" applyBorder="1" applyAlignment="1">
      <alignment shrinkToFit="1"/>
    </xf>
    <xf numFmtId="0" fontId="0" fillId="2" borderId="22" xfId="0" applyFill="1" applyBorder="1" applyAlignment="1">
      <alignment shrinkToFit="1"/>
    </xf>
    <xf numFmtId="176" fontId="20" fillId="0" borderId="18" xfId="0" applyNumberFormat="1" applyFont="1" applyBorder="1" applyAlignment="1">
      <alignment horizontal="center" vertical="center" shrinkToFit="1"/>
    </xf>
    <xf numFmtId="0" fontId="0" fillId="0" borderId="66" xfId="0" applyBorder="1" applyAlignment="1">
      <alignment shrinkToFit="1"/>
    </xf>
    <xf numFmtId="0" fontId="0" fillId="0" borderId="22" xfId="0" applyBorder="1" applyAlignment="1">
      <alignment shrinkToFit="1"/>
    </xf>
    <xf numFmtId="20" fontId="20" fillId="0" borderId="3" xfId="0" applyNumberFormat="1" applyFont="1" applyBorder="1" applyAlignment="1">
      <alignment horizontal="center" vertical="center"/>
    </xf>
    <xf numFmtId="20" fontId="20" fillId="0" borderId="25" xfId="0" applyNumberFormat="1" applyFont="1" applyBorder="1" applyAlignment="1">
      <alignment horizontal="center" vertical="center"/>
    </xf>
    <xf numFmtId="20" fontId="20" fillId="0" borderId="21" xfId="0" applyNumberFormat="1" applyFont="1" applyBorder="1" applyAlignment="1">
      <alignment horizontal="center" vertical="center"/>
    </xf>
    <xf numFmtId="176" fontId="20" fillId="2" borderId="17" xfId="0" applyNumberFormat="1" applyFont="1" applyFill="1" applyBorder="1" applyAlignment="1">
      <alignment horizontal="center" vertical="center" shrinkToFit="1"/>
    </xf>
    <xf numFmtId="0" fontId="0" fillId="2" borderId="25" xfId="0" applyFill="1" applyBorder="1" applyAlignment="1">
      <alignment shrinkToFit="1"/>
    </xf>
    <xf numFmtId="0" fontId="0" fillId="2" borderId="11" xfId="0" applyFill="1" applyBorder="1" applyAlignment="1">
      <alignment shrinkToFit="1"/>
    </xf>
    <xf numFmtId="176" fontId="20" fillId="2" borderId="3" xfId="0" applyNumberFormat="1" applyFont="1" applyFill="1" applyBorder="1" applyAlignment="1">
      <alignment horizontal="center" vertical="center" shrinkToFit="1"/>
    </xf>
    <xf numFmtId="0" fontId="0" fillId="2" borderId="21" xfId="0" applyFill="1" applyBorder="1" applyAlignment="1">
      <alignment shrinkToFit="1"/>
    </xf>
    <xf numFmtId="176" fontId="20" fillId="2" borderId="25" xfId="0" applyNumberFormat="1" applyFont="1" applyFill="1" applyBorder="1" applyAlignment="1">
      <alignment horizontal="center" vertical="center" shrinkToFit="1"/>
    </xf>
    <xf numFmtId="176" fontId="20" fillId="2" borderId="11" xfId="0" applyNumberFormat="1" applyFont="1" applyFill="1" applyBorder="1" applyAlignment="1">
      <alignment horizontal="center" vertical="center" shrinkToFit="1"/>
    </xf>
    <xf numFmtId="0" fontId="20" fillId="2" borderId="17" xfId="0" applyFont="1" applyFill="1" applyBorder="1" applyAlignment="1">
      <alignment horizontal="center" vertical="center" shrinkToFit="1"/>
    </xf>
    <xf numFmtId="0" fontId="0" fillId="0" borderId="24" xfId="0" applyBorder="1" applyAlignment="1">
      <alignment horizontal="center"/>
    </xf>
    <xf numFmtId="0" fontId="1" fillId="0" borderId="24" xfId="0" applyFont="1" applyBorder="1" applyAlignment="1">
      <alignment horizontal="center"/>
    </xf>
    <xf numFmtId="0" fontId="20" fillId="0" borderId="100" xfId="0" applyFont="1" applyBorder="1" applyAlignment="1">
      <alignment horizontal="center" vertical="center"/>
    </xf>
    <xf numFmtId="0" fontId="20" fillId="0" borderId="75" xfId="0" applyFont="1" applyBorder="1" applyAlignment="1">
      <alignment horizontal="center" vertical="center"/>
    </xf>
    <xf numFmtId="0" fontId="20" fillId="0" borderId="74" xfId="0" applyFont="1" applyBorder="1" applyAlignment="1">
      <alignment horizontal="center" vertical="center"/>
    </xf>
    <xf numFmtId="0" fontId="20" fillId="0" borderId="10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102" xfId="0" applyFont="1" applyBorder="1" applyAlignment="1">
      <alignment horizontal="center" vertical="center"/>
    </xf>
    <xf numFmtId="0" fontId="20" fillId="0" borderId="0" xfId="0" applyFont="1" applyBorder="1" applyAlignment="1">
      <alignment horizontal="center" vertical="center"/>
    </xf>
    <xf numFmtId="0" fontId="20" fillId="0" borderId="36" xfId="0" applyFont="1" applyBorder="1" applyAlignment="1">
      <alignment horizontal="center" vertical="center"/>
    </xf>
    <xf numFmtId="0" fontId="20" fillId="0" borderId="103"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20" fontId="20" fillId="0" borderId="1" xfId="0" applyNumberFormat="1" applyFont="1" applyBorder="1" applyAlignment="1">
      <alignment horizontal="center" vertical="center"/>
    </xf>
    <xf numFmtId="0" fontId="20" fillId="0" borderId="45" xfId="0" applyFont="1" applyBorder="1" applyAlignment="1">
      <alignment horizontal="center" vertical="center"/>
    </xf>
    <xf numFmtId="0" fontId="20" fillId="2" borderId="3" xfId="0" applyFont="1" applyFill="1" applyBorder="1" applyAlignment="1">
      <alignment horizontal="center" vertical="center" shrinkToFit="1"/>
    </xf>
    <xf numFmtId="0" fontId="20" fillId="0" borderId="17" xfId="0" applyFont="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176" fontId="20" fillId="2" borderId="21" xfId="0" applyNumberFormat="1" applyFont="1" applyFill="1" applyBorder="1" applyAlignment="1">
      <alignment horizontal="center" vertical="center" shrinkToFit="1"/>
    </xf>
    <xf numFmtId="0" fontId="0" fillId="0" borderId="0" xfId="0" applyAlignment="1">
      <alignment horizontal="left"/>
    </xf>
    <xf numFmtId="0" fontId="1" fillId="0" borderId="0" xfId="0" applyFont="1" applyAlignment="1">
      <alignment horizontal="left"/>
    </xf>
    <xf numFmtId="0" fontId="69" fillId="20" borderId="0" xfId="0" applyFont="1" applyFill="1" applyAlignment="1">
      <alignment horizontal="center" vertical="center"/>
    </xf>
    <xf numFmtId="0" fontId="61" fillId="19" borderId="0" xfId="0" applyFont="1" applyFill="1" applyAlignment="1">
      <alignment horizontal="center" vertical="center"/>
    </xf>
    <xf numFmtId="0" fontId="6" fillId="0" borderId="25" xfId="0" applyFont="1" applyBorder="1" applyAlignment="1">
      <alignment horizontal="center"/>
    </xf>
    <xf numFmtId="0" fontId="20" fillId="0" borderId="15" xfId="0" applyFont="1" applyBorder="1" applyAlignment="1">
      <alignment horizontal="center" vertical="center"/>
    </xf>
    <xf numFmtId="0" fontId="20" fillId="0" borderId="104" xfId="0" applyFont="1" applyBorder="1" applyAlignment="1">
      <alignment horizontal="center" vertical="center"/>
    </xf>
    <xf numFmtId="0" fontId="20" fillId="0" borderId="19" xfId="0" applyFont="1" applyBorder="1" applyAlignment="1">
      <alignment horizontal="center" vertical="center"/>
    </xf>
    <xf numFmtId="0" fontId="20" fillId="2" borderId="88" xfId="0" applyFont="1" applyFill="1" applyBorder="1" applyAlignment="1">
      <alignment horizontal="center" vertical="center"/>
    </xf>
    <xf numFmtId="0" fontId="20" fillId="2" borderId="89" xfId="0" applyFont="1" applyFill="1" applyBorder="1" applyAlignment="1">
      <alignment horizontal="center" vertical="center"/>
    </xf>
    <xf numFmtId="0" fontId="20" fillId="2" borderId="90" xfId="0" applyFont="1" applyFill="1" applyBorder="1" applyAlignment="1">
      <alignment horizontal="center" vertical="center"/>
    </xf>
    <xf numFmtId="0" fontId="20" fillId="2" borderId="94" xfId="0" applyFont="1" applyFill="1" applyBorder="1" applyAlignment="1">
      <alignment horizontal="center" vertical="center"/>
    </xf>
    <xf numFmtId="0" fontId="20" fillId="2" borderId="95" xfId="0" applyFont="1" applyFill="1" applyBorder="1" applyAlignment="1">
      <alignment horizontal="center" vertical="center"/>
    </xf>
    <xf numFmtId="0" fontId="20" fillId="2" borderId="96" xfId="0" applyFont="1" applyFill="1" applyBorder="1" applyAlignment="1">
      <alignment horizontal="center" vertical="center"/>
    </xf>
    <xf numFmtId="0" fontId="20" fillId="0" borderId="34" xfId="0" applyNumberFormat="1" applyFont="1" applyBorder="1" applyAlignment="1">
      <alignment horizontal="center" vertical="center"/>
    </xf>
    <xf numFmtId="0" fontId="20" fillId="0" borderId="23" xfId="0" applyNumberFormat="1" applyFont="1" applyBorder="1" applyAlignment="1">
      <alignment horizontal="center" vertical="center"/>
    </xf>
    <xf numFmtId="0" fontId="20" fillId="0" borderId="30"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24" xfId="0" applyNumberFormat="1" applyFont="1" applyBorder="1" applyAlignment="1">
      <alignment horizontal="center" vertical="center"/>
    </xf>
    <xf numFmtId="0" fontId="20" fillId="0" borderId="10" xfId="0" applyNumberFormat="1" applyFont="1" applyBorder="1" applyAlignment="1">
      <alignment horizontal="center" vertical="center"/>
    </xf>
    <xf numFmtId="177" fontId="20" fillId="2" borderId="34" xfId="0" applyNumberFormat="1" applyFont="1" applyFill="1" applyBorder="1" applyAlignment="1">
      <alignment horizontal="center" vertical="center"/>
    </xf>
    <xf numFmtId="0" fontId="20" fillId="2" borderId="2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10" xfId="0" applyFont="1" applyFill="1" applyBorder="1" applyAlignment="1">
      <alignment horizontal="center" vertical="center"/>
    </xf>
    <xf numFmtId="176" fontId="16" fillId="2" borderId="34" xfId="0" applyNumberFormat="1" applyFont="1" applyFill="1" applyBorder="1" applyAlignment="1">
      <alignment horizontal="center" vertical="center"/>
    </xf>
    <xf numFmtId="176" fontId="16" fillId="2" borderId="23" xfId="0" applyNumberFormat="1" applyFont="1" applyFill="1" applyBorder="1" applyAlignment="1">
      <alignment horizontal="center" vertical="center"/>
    </xf>
    <xf numFmtId="176" fontId="16" fillId="2" borderId="30"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176" fontId="16" fillId="2" borderId="24" xfId="0" applyNumberFormat="1" applyFont="1" applyFill="1" applyBorder="1" applyAlignment="1">
      <alignment horizontal="center" vertical="center"/>
    </xf>
    <xf numFmtId="176" fontId="16" fillId="2" borderId="10" xfId="0" applyNumberFormat="1" applyFont="1" applyFill="1" applyBorder="1" applyAlignment="1">
      <alignment horizontal="center" vertical="center"/>
    </xf>
    <xf numFmtId="0" fontId="70" fillId="20" borderId="0" xfId="0" applyFont="1" applyFill="1" applyBorder="1" applyAlignment="1">
      <alignment horizontal="center" vertical="center"/>
    </xf>
    <xf numFmtId="0" fontId="6" fillId="0" borderId="143" xfId="0" applyFont="1" applyBorder="1" applyAlignment="1">
      <alignment horizontal="center"/>
    </xf>
    <xf numFmtId="20" fontId="20" fillId="0" borderId="5" xfId="0" applyNumberFormat="1" applyFont="1" applyBorder="1" applyAlignment="1">
      <alignment horizontal="center" vertical="center"/>
    </xf>
    <xf numFmtId="0" fontId="20" fillId="0" borderId="5" xfId="0" applyFont="1" applyBorder="1" applyAlignment="1">
      <alignment horizontal="center" vertical="center"/>
    </xf>
    <xf numFmtId="0" fontId="20" fillId="0" borderId="44" xfId="0" applyFont="1" applyBorder="1" applyAlignment="1">
      <alignment horizontal="center" vertical="center"/>
    </xf>
    <xf numFmtId="176" fontId="16" fillId="0" borderId="34" xfId="0" applyNumberFormat="1" applyFont="1" applyBorder="1" applyAlignment="1">
      <alignment horizontal="center" vertical="center"/>
    </xf>
    <xf numFmtId="176" fontId="16" fillId="0" borderId="23"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0" xfId="0" applyNumberFormat="1" applyFont="1" applyBorder="1" applyAlignment="1">
      <alignment horizontal="center" vertical="center"/>
    </xf>
    <xf numFmtId="20" fontId="20" fillId="0" borderId="4" xfId="0" applyNumberFormat="1" applyFont="1" applyBorder="1" applyAlignment="1">
      <alignment horizontal="center" vertical="center"/>
    </xf>
    <xf numFmtId="0" fontId="20" fillId="0" borderId="52" xfId="0" applyFont="1" applyBorder="1" applyAlignment="1">
      <alignment horizontal="center" vertical="center"/>
    </xf>
    <xf numFmtId="0" fontId="13" fillId="2" borderId="34"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6" fillId="0" borderId="25" xfId="0" applyFont="1" applyBorder="1" applyAlignment="1">
      <alignment horizontal="center" shrinkToFit="1"/>
    </xf>
    <xf numFmtId="0" fontId="60" fillId="15" borderId="0" xfId="0" applyFont="1" applyFill="1" applyAlignment="1">
      <alignment horizontal="center" vertical="center"/>
    </xf>
    <xf numFmtId="0" fontId="61" fillId="16" borderId="0" xfId="0" applyFont="1" applyFill="1" applyAlignment="1">
      <alignment horizontal="center" vertical="center"/>
    </xf>
    <xf numFmtId="0" fontId="20" fillId="0" borderId="0" xfId="0" applyFont="1" applyAlignment="1">
      <alignment horizontal="center"/>
    </xf>
    <xf numFmtId="0" fontId="58" fillId="15" borderId="0" xfId="0" applyFont="1" applyFill="1" applyAlignment="1">
      <alignment horizontal="center" vertical="center"/>
    </xf>
    <xf numFmtId="0" fontId="67" fillId="16" borderId="0" xfId="0" applyFont="1" applyFill="1" applyAlignment="1">
      <alignment horizontal="center" vertical="center"/>
    </xf>
    <xf numFmtId="0" fontId="19" fillId="2" borderId="34"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10" xfId="0" applyFont="1" applyFill="1" applyBorder="1" applyAlignment="1">
      <alignment horizontal="center" vertical="center"/>
    </xf>
    <xf numFmtId="0" fontId="19" fillId="0" borderId="34" xfId="0" applyFont="1" applyBorder="1" applyAlignment="1">
      <alignment horizontal="center" vertical="center"/>
    </xf>
    <xf numFmtId="0" fontId="19" fillId="0" borderId="23" xfId="0" applyFont="1" applyBorder="1" applyAlignment="1">
      <alignment horizontal="center" vertical="center"/>
    </xf>
    <xf numFmtId="0" fontId="19" fillId="0" borderId="30" xfId="0" applyFont="1" applyBorder="1" applyAlignment="1">
      <alignment horizontal="center" vertical="center"/>
    </xf>
    <xf numFmtId="0" fontId="19" fillId="0" borderId="6" xfId="0" applyFont="1" applyBorder="1" applyAlignment="1">
      <alignment horizontal="center" vertical="center"/>
    </xf>
    <xf numFmtId="0" fontId="19" fillId="0" borderId="24" xfId="0" applyFont="1" applyBorder="1" applyAlignment="1">
      <alignment horizontal="center" vertical="center"/>
    </xf>
    <xf numFmtId="0" fontId="19" fillId="0" borderId="10" xfId="0" applyFont="1" applyBorder="1" applyAlignment="1">
      <alignment horizontal="center" vertical="center"/>
    </xf>
    <xf numFmtId="0" fontId="18" fillId="0" borderId="34" xfId="0" applyFont="1" applyBorder="1" applyAlignment="1">
      <alignment vertical="top"/>
    </xf>
    <xf numFmtId="0" fontId="18" fillId="0" borderId="30" xfId="0" applyFont="1" applyBorder="1" applyAlignment="1">
      <alignment vertical="top"/>
    </xf>
    <xf numFmtId="0" fontId="18" fillId="0" borderId="6" xfId="0" applyFont="1" applyBorder="1" applyAlignment="1">
      <alignment vertical="top"/>
    </xf>
    <xf numFmtId="0" fontId="18" fillId="0" borderId="10" xfId="0" applyFont="1" applyBorder="1" applyAlignment="1">
      <alignment vertical="top"/>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8" fillId="0" borderId="23" xfId="0" applyFont="1" applyBorder="1" applyAlignment="1">
      <alignment vertical="top"/>
    </xf>
    <xf numFmtId="0" fontId="18" fillId="0" borderId="24" xfId="0" applyFont="1" applyBorder="1" applyAlignment="1">
      <alignment vertical="top"/>
    </xf>
    <xf numFmtId="0" fontId="0" fillId="0" borderId="111" xfId="0" applyBorder="1" applyAlignment="1">
      <alignment horizontal="center" vertical="center"/>
    </xf>
    <xf numFmtId="0" fontId="4" fillId="0" borderId="0" xfId="0" applyFont="1" applyBorder="1" applyAlignment="1">
      <alignment horizontal="center" vertical="center"/>
    </xf>
    <xf numFmtId="0" fontId="18" fillId="0" borderId="24" xfId="0" applyFont="1" applyBorder="1" applyAlignment="1">
      <alignment horizontal="center" vertical="center"/>
    </xf>
    <xf numFmtId="0" fontId="4" fillId="0" borderId="0" xfId="0" applyFont="1" applyAlignment="1">
      <alignment horizontal="center" vertical="center"/>
    </xf>
    <xf numFmtId="0" fontId="18" fillId="0" borderId="3" xfId="0" applyFont="1" applyBorder="1" applyAlignment="1">
      <alignment vertical="top" shrinkToFit="1"/>
    </xf>
    <xf numFmtId="0" fontId="18" fillId="0" borderId="25" xfId="0" applyFont="1" applyBorder="1" applyAlignment="1">
      <alignment vertical="top" shrinkToFit="1"/>
    </xf>
    <xf numFmtId="0" fontId="18" fillId="0" borderId="11" xfId="0" applyFont="1" applyBorder="1" applyAlignment="1">
      <alignment vertical="top" shrinkToFit="1"/>
    </xf>
    <xf numFmtId="0" fontId="18" fillId="0" borderId="3" xfId="0" applyFont="1" applyBorder="1" applyAlignment="1">
      <alignment horizontal="right" vertical="top" shrinkToFit="1"/>
    </xf>
    <xf numFmtId="0" fontId="18" fillId="0" borderId="25" xfId="0" applyFont="1" applyBorder="1" applyAlignment="1">
      <alignment horizontal="right" vertical="top" shrinkToFit="1"/>
    </xf>
    <xf numFmtId="0" fontId="18" fillId="0" borderId="11" xfId="0" applyFont="1" applyBorder="1" applyAlignment="1">
      <alignment horizontal="right" vertical="top" shrinkToFit="1"/>
    </xf>
    <xf numFmtId="0" fontId="18" fillId="0" borderId="3" xfId="0" applyFont="1" applyBorder="1" applyAlignment="1">
      <alignment horizontal="left" vertical="top" shrinkToFit="1"/>
    </xf>
    <xf numFmtId="0" fontId="18" fillId="0" borderId="25" xfId="0" applyFont="1" applyBorder="1" applyAlignment="1">
      <alignment horizontal="left" vertical="top" shrinkToFit="1"/>
    </xf>
    <xf numFmtId="0" fontId="18" fillId="0" borderId="11" xfId="0" applyFont="1" applyBorder="1" applyAlignment="1">
      <alignment horizontal="left" vertical="top" shrinkToFit="1"/>
    </xf>
    <xf numFmtId="0" fontId="18" fillId="0" borderId="3" xfId="0" applyFont="1" applyBorder="1" applyAlignment="1">
      <alignment horizontal="left" vertical="top"/>
    </xf>
    <xf numFmtId="0" fontId="18" fillId="0" borderId="25" xfId="0" applyFont="1" applyBorder="1" applyAlignment="1">
      <alignment horizontal="left" vertical="top"/>
    </xf>
    <xf numFmtId="0" fontId="18" fillId="0" borderId="11" xfId="0" applyFont="1" applyBorder="1" applyAlignment="1">
      <alignment horizontal="left" vertical="top"/>
    </xf>
    <xf numFmtId="0" fontId="9" fillId="0" borderId="24" xfId="0" applyFont="1" applyBorder="1" applyAlignment="1">
      <alignment horizontal="left" vertical="center"/>
    </xf>
    <xf numFmtId="0" fontId="1" fillId="0" borderId="24" xfId="0" applyFont="1" applyBorder="1" applyAlignment="1">
      <alignment horizontal="left" vertical="center"/>
    </xf>
    <xf numFmtId="0" fontId="0" fillId="2" borderId="87"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97" xfId="0" applyFill="1" applyBorder="1" applyAlignment="1">
      <alignment horizontal="center" vertical="center"/>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96" xfId="0" applyFill="1" applyBorder="1" applyAlignment="1">
      <alignment horizontal="center" vertical="center"/>
    </xf>
    <xf numFmtId="0" fontId="20" fillId="2" borderId="34"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176" fontId="20" fillId="2" borderId="23" xfId="0" applyNumberFormat="1" applyFont="1" applyFill="1" applyBorder="1" applyAlignment="1">
      <alignment horizontal="center" vertical="center"/>
    </xf>
    <xf numFmtId="176" fontId="20" fillId="2" borderId="6" xfId="0" applyNumberFormat="1" applyFont="1" applyFill="1" applyBorder="1" applyAlignment="1">
      <alignment horizontal="center" vertical="center"/>
    </xf>
    <xf numFmtId="176" fontId="20" fillId="2" borderId="24" xfId="0" applyNumberFormat="1" applyFont="1" applyFill="1" applyBorder="1" applyAlignment="1">
      <alignment horizontal="center" vertical="center"/>
    </xf>
    <xf numFmtId="176" fontId="20" fillId="2" borderId="10"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0" xfId="0" applyFont="1" applyFill="1" applyBorder="1" applyAlignment="1">
      <alignment horizontal="center" vertical="center"/>
    </xf>
    <xf numFmtId="0" fontId="9" fillId="0" borderId="24" xfId="0" applyFont="1" applyBorder="1" applyAlignment="1">
      <alignment horizontal="center"/>
    </xf>
    <xf numFmtId="0" fontId="53" fillId="16"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0" borderId="143" xfId="0" applyFont="1" applyBorder="1" applyAlignment="1">
      <alignment horizontal="center"/>
    </xf>
    <xf numFmtId="178" fontId="72" fillId="9" borderId="0" xfId="0" applyNumberFormat="1" applyFont="1" applyFill="1" applyBorder="1" applyAlignment="1">
      <alignment horizontal="center" vertical="center"/>
    </xf>
    <xf numFmtId="0" fontId="9" fillId="0" borderId="101" xfId="0"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03"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0" xfId="0" applyFont="1" applyBorder="1" applyAlignment="1">
      <alignment horizontal="center"/>
    </xf>
    <xf numFmtId="0" fontId="72" fillId="9" borderId="0" xfId="0" applyFont="1" applyFill="1" applyBorder="1" applyAlignment="1">
      <alignment horizontal="center" vertical="center"/>
    </xf>
    <xf numFmtId="0" fontId="20" fillId="2" borderId="1" xfId="0" applyFont="1" applyFill="1" applyBorder="1" applyAlignment="1">
      <alignment horizontal="center" vertical="center"/>
    </xf>
    <xf numFmtId="0" fontId="0" fillId="2" borderId="0" xfId="0" applyFill="1" applyAlignment="1">
      <alignment horizontal="center" vertical="center"/>
    </xf>
    <xf numFmtId="0" fontId="68" fillId="0" borderId="0" xfId="0" applyFont="1" applyBorder="1" applyAlignment="1">
      <alignment horizontal="center" vertical="center"/>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45" fillId="0" borderId="101" xfId="0" applyFont="1" applyBorder="1" applyAlignment="1">
      <alignment horizontal="center" vertical="center" shrinkToFit="1"/>
    </xf>
    <xf numFmtId="0" fontId="45" fillId="0" borderId="32" xfId="0" applyFont="1" applyBorder="1" applyAlignment="1">
      <alignment horizontal="center" vertical="center" shrinkToFit="1"/>
    </xf>
    <xf numFmtId="0" fontId="45" fillId="0" borderId="33" xfId="0" applyFont="1" applyBorder="1" applyAlignment="1">
      <alignment horizontal="center" vertical="center" shrinkToFit="1"/>
    </xf>
    <xf numFmtId="0" fontId="45" fillId="0" borderId="103" xfId="0" applyFont="1" applyBorder="1" applyAlignment="1">
      <alignment horizontal="center" vertical="center" shrinkToFit="1"/>
    </xf>
    <xf numFmtId="0" fontId="45" fillId="0" borderId="38" xfId="0" applyFont="1" applyBorder="1" applyAlignment="1">
      <alignment horizontal="center" vertical="center" shrinkToFit="1"/>
    </xf>
    <xf numFmtId="0" fontId="45" fillId="0" borderId="39" xfId="0" applyFont="1" applyBorder="1" applyAlignment="1">
      <alignment horizontal="center" vertical="center" shrinkToFit="1"/>
    </xf>
    <xf numFmtId="176" fontId="20" fillId="2" borderId="1" xfId="0" applyNumberFormat="1" applyFont="1" applyFill="1" applyBorder="1" applyAlignment="1">
      <alignment horizontal="center" vertical="center"/>
    </xf>
    <xf numFmtId="0" fontId="9" fillId="0" borderId="25" xfId="0" applyFont="1" applyBorder="1" applyAlignment="1">
      <alignment horizontal="center"/>
    </xf>
    <xf numFmtId="0" fontId="21" fillId="2" borderId="1" xfId="0" applyFont="1" applyFill="1" applyBorder="1" applyAlignment="1">
      <alignment horizontal="center" vertical="center"/>
    </xf>
    <xf numFmtId="0" fontId="65" fillId="18" borderId="0" xfId="0" applyFont="1" applyFill="1" applyBorder="1" applyAlignment="1">
      <alignment horizontal="center" vertical="center"/>
    </xf>
    <xf numFmtId="0" fontId="55" fillId="17" borderId="0" xfId="0" applyFont="1" applyFill="1" applyBorder="1" applyAlignment="1">
      <alignment horizontal="center" vertical="center"/>
    </xf>
    <xf numFmtId="0" fontId="14" fillId="2" borderId="152" xfId="0" applyFont="1" applyFill="1" applyBorder="1" applyAlignment="1">
      <alignment horizontal="center" vertical="center"/>
    </xf>
    <xf numFmtId="0" fontId="14" fillId="2" borderId="143" xfId="0" applyFont="1" applyFill="1" applyBorder="1" applyAlignment="1">
      <alignment horizontal="center" vertical="center"/>
    </xf>
    <xf numFmtId="0" fontId="14" fillId="2" borderId="146" xfId="0" applyFont="1" applyFill="1" applyBorder="1" applyAlignment="1">
      <alignment horizontal="center" vertical="center"/>
    </xf>
    <xf numFmtId="0" fontId="0" fillId="9" borderId="125" xfId="0" applyFill="1" applyBorder="1" applyAlignment="1">
      <alignment horizontal="center" vertical="center" shrinkToFit="1"/>
    </xf>
    <xf numFmtId="0" fontId="0" fillId="9" borderId="137" xfId="0" applyFill="1" applyBorder="1" applyAlignment="1">
      <alignment horizontal="center" vertical="center" shrinkToFit="1"/>
    </xf>
    <xf numFmtId="0" fontId="0" fillId="11" borderId="131" xfId="0" applyFill="1" applyBorder="1" applyAlignment="1">
      <alignment horizontal="center" vertical="center" shrinkToFit="1"/>
    </xf>
    <xf numFmtId="0" fontId="0" fillId="11" borderId="89" xfId="0" applyFill="1" applyBorder="1" applyAlignment="1">
      <alignment horizontal="center" vertical="center" shrinkToFit="1"/>
    </xf>
    <xf numFmtId="0" fontId="0" fillId="11" borderId="138" xfId="0" applyFill="1" applyBorder="1" applyAlignment="1">
      <alignment horizontal="center" vertical="center" shrinkToFit="1"/>
    </xf>
    <xf numFmtId="0" fontId="0" fillId="11" borderId="134" xfId="0" applyFill="1" applyBorder="1" applyAlignment="1">
      <alignment horizontal="center" vertical="center" shrinkToFit="1"/>
    </xf>
    <xf numFmtId="0" fontId="0" fillId="11" borderId="139" xfId="0" applyFill="1" applyBorder="1" applyAlignment="1">
      <alignment horizontal="center" vertical="center" shrinkToFit="1"/>
    </xf>
    <xf numFmtId="0" fontId="0" fillId="9" borderId="97" xfId="0" applyFill="1" applyBorder="1" applyAlignment="1">
      <alignment horizontal="center" vertical="center" shrinkToFit="1"/>
    </xf>
    <xf numFmtId="0" fontId="0" fillId="9" borderId="98" xfId="0" applyFill="1" applyBorder="1" applyAlignment="1">
      <alignment horizontal="center" vertical="center" shrinkToFit="1"/>
    </xf>
    <xf numFmtId="0" fontId="0" fillId="9" borderId="99" xfId="0" applyFill="1" applyBorder="1" applyAlignment="1">
      <alignment horizontal="center" vertical="center" shrinkToFit="1"/>
    </xf>
    <xf numFmtId="0" fontId="0" fillId="11" borderId="88" xfId="0" applyFill="1" applyBorder="1" applyAlignment="1">
      <alignment horizontal="center" vertical="center" shrinkToFit="1"/>
    </xf>
    <xf numFmtId="0" fontId="0" fillId="11" borderId="133" xfId="0" applyFill="1" applyBorder="1" applyAlignment="1">
      <alignment horizontal="center" vertical="center" shrinkToFit="1"/>
    </xf>
    <xf numFmtId="176" fontId="15" fillId="9" borderId="144" xfId="0" applyNumberFormat="1" applyFont="1" applyFill="1" applyBorder="1" applyAlignment="1">
      <alignment horizontal="center" vertical="center" shrinkToFit="1"/>
    </xf>
    <xf numFmtId="0" fontId="15" fillId="9" borderId="0" xfId="0" applyFont="1" applyFill="1" applyBorder="1" applyAlignment="1">
      <alignment horizontal="center" vertical="center" shrinkToFit="1"/>
    </xf>
    <xf numFmtId="0" fontId="15" fillId="9" borderId="145" xfId="0" applyFont="1" applyFill="1" applyBorder="1" applyAlignment="1">
      <alignment horizontal="center" vertical="center" shrinkToFit="1"/>
    </xf>
    <xf numFmtId="0" fontId="15" fillId="9" borderId="6" xfId="0" applyFont="1" applyFill="1" applyBorder="1" applyAlignment="1">
      <alignment horizontal="center" vertical="center" shrinkToFit="1"/>
    </xf>
    <xf numFmtId="0" fontId="15" fillId="9" borderId="143" xfId="0" applyFont="1" applyFill="1" applyBorder="1" applyAlignment="1">
      <alignment horizontal="center" vertical="center" shrinkToFit="1"/>
    </xf>
    <xf numFmtId="0" fontId="15" fillId="9" borderId="146" xfId="0" applyFont="1" applyFill="1" applyBorder="1" applyAlignment="1">
      <alignment horizontal="center" vertical="center" shrinkToFit="1"/>
    </xf>
    <xf numFmtId="0" fontId="0" fillId="11" borderId="94" xfId="0" applyFill="1" applyBorder="1" applyAlignment="1">
      <alignment horizontal="center" vertical="center" shrinkToFit="1"/>
    </xf>
    <xf numFmtId="0" fontId="0" fillId="11" borderId="95" xfId="0" applyFill="1" applyBorder="1" applyAlignment="1">
      <alignment horizontal="center" vertical="center" shrinkToFit="1"/>
    </xf>
    <xf numFmtId="0" fontId="0" fillId="11" borderId="96" xfId="0" applyFill="1" applyBorder="1" applyAlignment="1">
      <alignment horizontal="center" vertical="center" shrinkToFit="1"/>
    </xf>
    <xf numFmtId="0" fontId="0" fillId="9" borderId="130" xfId="0" applyFill="1" applyBorder="1" applyAlignment="1">
      <alignment horizontal="center" vertical="center" shrinkToFit="1"/>
    </xf>
    <xf numFmtId="0" fontId="0" fillId="11" borderId="132" xfId="0" applyFill="1" applyBorder="1" applyAlignment="1">
      <alignment horizontal="center" vertical="center" shrinkToFit="1"/>
    </xf>
    <xf numFmtId="0" fontId="0" fillId="11" borderId="135" xfId="0" applyFill="1" applyBorder="1" applyAlignment="1">
      <alignment horizontal="center" vertical="center" shrinkToFit="1"/>
    </xf>
    <xf numFmtId="0" fontId="6" fillId="9" borderId="129" xfId="0" applyFont="1" applyFill="1" applyBorder="1" applyAlignment="1">
      <alignment horizontal="center" vertical="center" shrinkToFit="1"/>
    </xf>
    <xf numFmtId="0" fontId="6" fillId="9" borderId="23" xfId="0" applyFont="1" applyFill="1" applyBorder="1" applyAlignment="1">
      <alignment horizontal="center" vertical="center" shrinkToFit="1"/>
    </xf>
    <xf numFmtId="0" fontId="6" fillId="9" borderId="30" xfId="0" applyFont="1" applyFill="1" applyBorder="1" applyAlignment="1">
      <alignment horizontal="center" vertical="center" shrinkToFit="1"/>
    </xf>
    <xf numFmtId="0" fontId="6" fillId="9" borderId="103" xfId="0" applyFont="1" applyFill="1" applyBorder="1" applyAlignment="1">
      <alignment horizontal="center" vertical="center" shrinkToFit="1"/>
    </xf>
    <xf numFmtId="0" fontId="6" fillId="9" borderId="38" xfId="0" applyFont="1" applyFill="1" applyBorder="1" applyAlignment="1">
      <alignment horizontal="center" vertical="center" shrinkToFit="1"/>
    </xf>
    <xf numFmtId="0" fontId="6" fillId="9" borderId="136" xfId="0" applyFont="1" applyFill="1" applyBorder="1" applyAlignment="1">
      <alignment horizontal="center" vertical="center" shrinkToFit="1"/>
    </xf>
    <xf numFmtId="0" fontId="6" fillId="9" borderId="16" xfId="0" applyFont="1" applyFill="1" applyBorder="1" applyAlignment="1">
      <alignment horizontal="center" vertical="center" shrinkToFit="1"/>
    </xf>
    <xf numFmtId="0" fontId="6" fillId="9" borderId="143" xfId="0" applyFont="1" applyFill="1" applyBorder="1" applyAlignment="1">
      <alignment horizontal="center" vertical="center" shrinkToFit="1"/>
    </xf>
    <xf numFmtId="0" fontId="6" fillId="9" borderId="146" xfId="0" applyFont="1" applyFill="1" applyBorder="1" applyAlignment="1">
      <alignment horizontal="center" vertical="center" shrinkToFit="1"/>
    </xf>
    <xf numFmtId="0" fontId="6" fillId="9" borderId="34" xfId="0" applyFont="1" applyFill="1" applyBorder="1" applyAlignment="1">
      <alignment horizontal="center" vertical="center" shrinkToFit="1"/>
    </xf>
    <xf numFmtId="0" fontId="6" fillId="9" borderId="37" xfId="0" applyFont="1" applyFill="1" applyBorder="1" applyAlignment="1">
      <alignment horizontal="center" vertical="center" shrinkToFit="1"/>
    </xf>
    <xf numFmtId="176" fontId="6" fillId="9" borderId="34" xfId="0" applyNumberFormat="1" applyFont="1" applyFill="1" applyBorder="1" applyAlignment="1">
      <alignment horizontal="center" vertical="center" shrinkToFit="1"/>
    </xf>
    <xf numFmtId="176" fontId="6" fillId="9" borderId="23" xfId="0" applyNumberFormat="1" applyFont="1" applyFill="1" applyBorder="1" applyAlignment="1">
      <alignment horizontal="center" vertical="center" shrinkToFit="1"/>
    </xf>
    <xf numFmtId="176" fontId="6" fillId="9" borderId="30" xfId="0" applyNumberFormat="1" applyFont="1" applyFill="1" applyBorder="1" applyAlignment="1">
      <alignment horizontal="center" vertical="center" shrinkToFit="1"/>
    </xf>
    <xf numFmtId="176" fontId="6" fillId="9" borderId="37" xfId="0" applyNumberFormat="1" applyFont="1" applyFill="1" applyBorder="1" applyAlignment="1">
      <alignment horizontal="center" vertical="center" shrinkToFit="1"/>
    </xf>
    <xf numFmtId="176" fontId="6" fillId="9" borderId="38" xfId="0" applyNumberFormat="1" applyFont="1" applyFill="1" applyBorder="1" applyAlignment="1">
      <alignment horizontal="center" vertical="center" shrinkToFit="1"/>
    </xf>
    <xf numFmtId="176" fontId="6" fillId="9" borderId="136" xfId="0" applyNumberFormat="1" applyFont="1" applyFill="1" applyBorder="1" applyAlignment="1">
      <alignment horizontal="center" vertical="center" shrinkToFit="1"/>
    </xf>
    <xf numFmtId="0" fontId="15" fillId="9" borderId="37" xfId="0" applyFont="1" applyFill="1" applyBorder="1" applyAlignment="1">
      <alignment horizontal="center" vertical="center" shrinkToFit="1"/>
    </xf>
    <xf numFmtId="0" fontId="15" fillId="9" borderId="38" xfId="0" applyFont="1" applyFill="1" applyBorder="1" applyAlignment="1">
      <alignment horizontal="center" vertical="center" shrinkToFit="1"/>
    </xf>
    <xf numFmtId="0" fontId="15" fillId="9" borderId="136" xfId="0" applyFont="1" applyFill="1" applyBorder="1" applyAlignment="1">
      <alignment horizontal="center" vertical="center" shrinkToFit="1"/>
    </xf>
    <xf numFmtId="0" fontId="0" fillId="9" borderId="12" xfId="0" applyFill="1" applyBorder="1" applyAlignment="1">
      <alignment horizontal="center" vertical="center" shrinkToFit="1"/>
    </xf>
    <xf numFmtId="0" fontId="0" fillId="9" borderId="126" xfId="0" applyFill="1" applyBorder="1" applyAlignment="1">
      <alignment horizontal="center" vertical="center" shrinkToFit="1"/>
    </xf>
    <xf numFmtId="0" fontId="0" fillId="11" borderId="90" xfId="0" applyFill="1" applyBorder="1" applyAlignment="1">
      <alignment horizontal="center" vertical="center" shrinkToFit="1"/>
    </xf>
    <xf numFmtId="176" fontId="6" fillId="9" borderId="6" xfId="0" applyNumberFormat="1" applyFont="1" applyFill="1" applyBorder="1" applyAlignment="1">
      <alignment horizontal="center" vertical="center" shrinkToFit="1"/>
    </xf>
    <xf numFmtId="176" fontId="6" fillId="9" borderId="143" xfId="0" applyNumberFormat="1" applyFont="1" applyFill="1" applyBorder="1" applyAlignment="1">
      <alignment horizontal="center" vertical="center" shrinkToFit="1"/>
    </xf>
    <xf numFmtId="176" fontId="6" fillId="9" borderId="146" xfId="0" applyNumberFormat="1" applyFont="1" applyFill="1" applyBorder="1" applyAlignment="1">
      <alignment horizontal="center" vertical="center" shrinkToFit="1"/>
    </xf>
    <xf numFmtId="0" fontId="6" fillId="9" borderId="6" xfId="0" applyFont="1" applyFill="1" applyBorder="1" applyAlignment="1">
      <alignment horizontal="center" vertical="center" shrinkToFit="1"/>
    </xf>
    <xf numFmtId="0" fontId="0" fillId="11" borderId="128" xfId="0" applyFill="1" applyBorder="1" applyAlignment="1">
      <alignment horizontal="center" vertical="center" shrinkToFit="1"/>
    </xf>
    <xf numFmtId="0" fontId="6" fillId="9" borderId="35" xfId="0" applyFont="1" applyFill="1" applyBorder="1" applyAlignment="1">
      <alignment horizontal="center" vertical="center" shrinkToFit="1"/>
    </xf>
    <xf numFmtId="0" fontId="6" fillId="9" borderId="39" xfId="0" applyFont="1" applyFill="1" applyBorder="1" applyAlignment="1">
      <alignment horizontal="center" vertical="center" shrinkToFit="1"/>
    </xf>
    <xf numFmtId="0" fontId="6" fillId="9" borderId="151" xfId="0" applyFont="1" applyFill="1" applyBorder="1" applyAlignment="1">
      <alignment horizontal="center" vertical="center" shrinkToFit="1"/>
    </xf>
    <xf numFmtId="0" fontId="0" fillId="11" borderId="120" xfId="0" applyFill="1" applyBorder="1" applyAlignment="1">
      <alignment horizontal="center" vertical="center" shrinkToFit="1"/>
    </xf>
    <xf numFmtId="0" fontId="0" fillId="9" borderId="7" xfId="0" applyFill="1" applyBorder="1" applyAlignment="1">
      <alignment horizontal="center" vertical="center" shrinkToFit="1"/>
    </xf>
    <xf numFmtId="0" fontId="0" fillId="9" borderId="8" xfId="0" applyFill="1" applyBorder="1" applyAlignment="1">
      <alignment horizontal="center" vertical="center" shrinkToFit="1"/>
    </xf>
    <xf numFmtId="0" fontId="0" fillId="9" borderId="104" xfId="0" applyFill="1" applyBorder="1" applyAlignment="1">
      <alignment horizontal="center" vertical="center" shrinkToFit="1"/>
    </xf>
    <xf numFmtId="176" fontId="15" fillId="9" borderId="31" xfId="0" applyNumberFormat="1" applyFont="1" applyFill="1" applyBorder="1" applyAlignment="1">
      <alignment horizontal="center" vertical="center" shrinkToFit="1"/>
    </xf>
    <xf numFmtId="0" fontId="15" fillId="9" borderId="32" xfId="0" applyFont="1" applyFill="1" applyBorder="1" applyAlignment="1">
      <alignment horizontal="center" vertical="center" shrinkToFit="1"/>
    </xf>
    <xf numFmtId="0" fontId="15" fillId="9" borderId="114" xfId="0" applyFont="1" applyFill="1" applyBorder="1" applyAlignment="1">
      <alignment horizontal="center" vertical="center" shrinkToFit="1"/>
    </xf>
    <xf numFmtId="0" fontId="6" fillId="9" borderId="31" xfId="0" applyFont="1" applyFill="1" applyBorder="1" applyAlignment="1">
      <alignment horizontal="center" vertical="center" shrinkToFit="1"/>
    </xf>
    <xf numFmtId="0" fontId="6" fillId="9" borderId="32" xfId="0" applyFont="1" applyFill="1" applyBorder="1" applyAlignment="1">
      <alignment horizontal="center" vertical="center" shrinkToFit="1"/>
    </xf>
    <xf numFmtId="0" fontId="6" fillId="9" borderId="33" xfId="0" applyFont="1" applyFill="1" applyBorder="1" applyAlignment="1">
      <alignment horizontal="center" vertical="center" shrinkToFit="1"/>
    </xf>
    <xf numFmtId="0" fontId="0" fillId="9" borderId="115" xfId="0" applyFill="1" applyBorder="1" applyAlignment="1">
      <alignment horizontal="center" vertical="center" shrinkToFit="1"/>
    </xf>
    <xf numFmtId="0" fontId="0" fillId="9" borderId="167" xfId="0" applyFill="1" applyBorder="1" applyAlignment="1">
      <alignment horizontal="center" vertical="center" shrinkToFit="1"/>
    </xf>
    <xf numFmtId="0" fontId="0" fillId="11" borderId="117" xfId="0" applyFill="1" applyBorder="1" applyAlignment="1">
      <alignment horizontal="center" vertical="center" shrinkToFit="1"/>
    </xf>
    <xf numFmtId="0" fontId="0" fillId="11" borderId="118" xfId="0" applyFill="1" applyBorder="1" applyAlignment="1">
      <alignment horizontal="center" vertical="center" shrinkToFit="1"/>
    </xf>
    <xf numFmtId="0" fontId="0" fillId="11" borderId="119" xfId="0" applyFill="1" applyBorder="1" applyAlignment="1">
      <alignment horizontal="center" vertical="center" shrinkToFit="1"/>
    </xf>
    <xf numFmtId="0" fontId="0" fillId="9" borderId="121" xfId="0" applyFill="1" applyBorder="1" applyAlignment="1">
      <alignment horizontal="center" vertical="center" shrinkToFit="1"/>
    </xf>
    <xf numFmtId="0" fontId="0" fillId="9" borderId="122" xfId="0" applyFill="1" applyBorder="1" applyAlignment="1">
      <alignment horizontal="center" vertical="center" shrinkToFit="1"/>
    </xf>
    <xf numFmtId="0" fontId="0" fillId="9" borderId="123" xfId="0" applyFill="1" applyBorder="1" applyAlignment="1">
      <alignment horizontal="center" vertical="center" shrinkToFit="1"/>
    </xf>
    <xf numFmtId="0" fontId="0" fillId="11" borderId="124" xfId="0" applyFill="1" applyBorder="1" applyAlignment="1">
      <alignment horizontal="center" vertical="center" shrinkToFit="1"/>
    </xf>
    <xf numFmtId="0" fontId="6" fillId="9" borderId="114" xfId="0" applyFont="1" applyFill="1" applyBorder="1" applyAlignment="1">
      <alignment horizontal="center" vertical="center" shrinkToFit="1"/>
    </xf>
    <xf numFmtId="176" fontId="6" fillId="9" borderId="31" xfId="0" applyNumberFormat="1" applyFont="1" applyFill="1" applyBorder="1" applyAlignment="1">
      <alignment horizontal="center" vertical="center" shrinkToFit="1"/>
    </xf>
    <xf numFmtId="176" fontId="6" fillId="9" borderId="32" xfId="0" applyNumberFormat="1" applyFont="1" applyFill="1" applyBorder="1" applyAlignment="1">
      <alignment horizontal="center" vertical="center" shrinkToFit="1"/>
    </xf>
    <xf numFmtId="176" fontId="6" fillId="9" borderId="114" xfId="0" applyNumberFormat="1" applyFont="1" applyFill="1" applyBorder="1" applyAlignment="1">
      <alignment horizontal="center" vertical="center" shrinkToFit="1"/>
    </xf>
    <xf numFmtId="0" fontId="0" fillId="11" borderId="127" xfId="0" applyFill="1" applyBorder="1" applyAlignment="1">
      <alignment horizontal="center" vertical="center" shrinkToFit="1"/>
    </xf>
    <xf numFmtId="0" fontId="6" fillId="9" borderId="101" xfId="0" applyFont="1" applyFill="1" applyBorder="1" applyAlignment="1">
      <alignment horizontal="center" vertical="center" shrinkToFit="1"/>
    </xf>
    <xf numFmtId="0" fontId="0" fillId="9" borderId="0" xfId="0" applyFill="1" applyAlignment="1">
      <alignment horizontal="center" vertical="center" shrinkToFit="1"/>
    </xf>
    <xf numFmtId="0" fontId="0" fillId="9" borderId="9" xfId="0" applyFill="1" applyBorder="1" applyAlignment="1">
      <alignment horizontal="center" vertical="center" shrinkToFit="1"/>
    </xf>
    <xf numFmtId="0" fontId="0" fillId="9" borderId="113" xfId="0" applyFill="1" applyBorder="1" applyAlignment="1">
      <alignment horizontal="center" vertical="center" shrinkToFit="1"/>
    </xf>
    <xf numFmtId="0" fontId="0" fillId="9" borderId="18" xfId="0" applyFill="1" applyBorder="1" applyAlignment="1">
      <alignment horizontal="center" vertical="center" shrinkToFit="1"/>
    </xf>
    <xf numFmtId="0" fontId="0" fillId="9" borderId="66" xfId="0" applyFill="1" applyBorder="1" applyAlignment="1">
      <alignment horizontal="center" vertical="center" shrinkToFit="1"/>
    </xf>
    <xf numFmtId="0" fontId="0" fillId="9" borderId="13" xfId="0" applyFill="1" applyBorder="1" applyAlignment="1">
      <alignment horizontal="center" vertical="center" shrinkToFit="1"/>
    </xf>
    <xf numFmtId="0" fontId="0" fillId="9" borderId="14" xfId="0" applyFill="1" applyBorder="1" applyAlignment="1">
      <alignment horizontal="center" vertical="center" shrinkToFit="1"/>
    </xf>
    <xf numFmtId="0" fontId="0" fillId="9" borderId="22" xfId="0" applyFill="1" applyBorder="1" applyAlignment="1">
      <alignment horizontal="center" vertical="center" shrinkToFit="1"/>
    </xf>
    <xf numFmtId="0" fontId="4" fillId="9" borderId="85" xfId="0" applyFont="1" applyFill="1" applyBorder="1" applyAlignment="1">
      <alignment horizontal="center" vertical="center" shrinkToFit="1"/>
    </xf>
    <xf numFmtId="0" fontId="4" fillId="9" borderId="63" xfId="0" applyFont="1" applyFill="1" applyBorder="1" applyAlignment="1">
      <alignment horizontal="center" vertical="center" shrinkToFit="1"/>
    </xf>
    <xf numFmtId="20" fontId="0" fillId="9" borderId="101" xfId="0" applyNumberFormat="1" applyFill="1" applyBorder="1" applyAlignment="1">
      <alignment horizontal="center" vertical="center" shrinkToFit="1"/>
    </xf>
    <xf numFmtId="20" fontId="0" fillId="9" borderId="32" xfId="0" applyNumberFormat="1" applyFill="1" applyBorder="1" applyAlignment="1">
      <alignment horizontal="center" vertical="center" shrinkToFit="1"/>
    </xf>
    <xf numFmtId="20" fontId="0" fillId="9" borderId="33" xfId="0" applyNumberFormat="1" applyFill="1" applyBorder="1" applyAlignment="1">
      <alignment horizontal="center" vertical="center" shrinkToFit="1"/>
    </xf>
    <xf numFmtId="20" fontId="0" fillId="9" borderId="103" xfId="0" applyNumberFormat="1" applyFill="1" applyBorder="1" applyAlignment="1">
      <alignment horizontal="center" vertical="center" shrinkToFit="1"/>
    </xf>
    <xf numFmtId="20" fontId="0" fillId="9" borderId="38" xfId="0" applyNumberFormat="1" applyFill="1" applyBorder="1" applyAlignment="1">
      <alignment horizontal="center" vertical="center" shrinkToFit="1"/>
    </xf>
    <xf numFmtId="20" fontId="0" fillId="9" borderId="39" xfId="0" applyNumberFormat="1" applyFill="1" applyBorder="1" applyAlignment="1">
      <alignment horizontal="center" vertical="center" shrinkToFit="1"/>
    </xf>
    <xf numFmtId="0" fontId="0" fillId="9" borderId="100"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76" xfId="0" applyFill="1" applyBorder="1" applyAlignment="1">
      <alignment horizontal="center" vertical="center" shrinkToFit="1"/>
    </xf>
    <xf numFmtId="0" fontId="0" fillId="9" borderId="77" xfId="0" applyFill="1" applyBorder="1" applyAlignment="1">
      <alignment horizontal="center" vertical="center" shrinkToFit="1"/>
    </xf>
    <xf numFmtId="0" fontId="0" fillId="9" borderId="74" xfId="0" applyFill="1" applyBorder="1" applyAlignment="1">
      <alignment horizontal="center" vertical="center" shrinkToFit="1"/>
    </xf>
    <xf numFmtId="0" fontId="0" fillId="9" borderId="103" xfId="0" applyFill="1" applyBorder="1" applyAlignment="1">
      <alignment horizontal="center" vertical="center" shrinkToFit="1"/>
    </xf>
    <xf numFmtId="0" fontId="0" fillId="9" borderId="38" xfId="0" applyFill="1" applyBorder="1" applyAlignment="1">
      <alignment horizontal="center" vertical="center" shrinkToFit="1"/>
    </xf>
    <xf numFmtId="0" fontId="0" fillId="9" borderId="39" xfId="0" applyFill="1" applyBorder="1" applyAlignment="1">
      <alignment horizontal="center" vertical="center" shrinkToFit="1"/>
    </xf>
    <xf numFmtId="0" fontId="0" fillId="9" borderId="16" xfId="0" applyFill="1" applyBorder="1" applyAlignment="1">
      <alignment horizontal="center" vertical="center" shrinkToFit="1"/>
    </xf>
    <xf numFmtId="0" fontId="0" fillId="9" borderId="24" xfId="0" applyFill="1" applyBorder="1" applyAlignment="1">
      <alignment horizontal="center" vertical="center" shrinkToFit="1"/>
    </xf>
    <xf numFmtId="0" fontId="0" fillId="9" borderId="20" xfId="0" applyFill="1" applyBorder="1" applyAlignment="1">
      <alignment horizontal="center" vertical="center" shrinkToFit="1"/>
    </xf>
    <xf numFmtId="0" fontId="0" fillId="9" borderId="15" xfId="0" applyFill="1" applyBorder="1" applyAlignment="1">
      <alignment horizontal="center" vertical="center" shrinkToFit="1"/>
    </xf>
    <xf numFmtId="0" fontId="0" fillId="9" borderId="19" xfId="0" applyFill="1" applyBorder="1" applyAlignment="1">
      <alignment horizontal="center" vertical="center" shrinkToFit="1"/>
    </xf>
    <xf numFmtId="0" fontId="0" fillId="9" borderId="0" xfId="0" applyFill="1" applyAlignment="1">
      <alignment vertical="center"/>
    </xf>
    <xf numFmtId="0" fontId="9" fillId="9" borderId="38" xfId="0" applyFont="1" applyFill="1" applyBorder="1" applyAlignment="1">
      <alignment horizontal="left" vertical="center" shrinkToFit="1"/>
    </xf>
    <xf numFmtId="0" fontId="37" fillId="9" borderId="1" xfId="0" applyFont="1" applyFill="1" applyBorder="1" applyAlignment="1">
      <alignment horizontal="center" vertical="center" shrinkToFit="1"/>
    </xf>
    <xf numFmtId="0" fontId="25" fillId="9" borderId="15" xfId="0" applyFont="1" applyFill="1" applyBorder="1" applyAlignment="1">
      <alignment horizontal="center" vertical="center" shrinkToFit="1"/>
    </xf>
    <xf numFmtId="0" fontId="25" fillId="9" borderId="104" xfId="0" applyFont="1" applyFill="1" applyBorder="1" applyAlignment="1">
      <alignment horizontal="center" vertical="center" shrinkToFit="1"/>
    </xf>
    <xf numFmtId="0" fontId="25" fillId="9" borderId="19" xfId="0" applyFont="1" applyFill="1" applyBorder="1" applyAlignment="1">
      <alignment horizontal="center" vertical="center" shrinkToFit="1"/>
    </xf>
    <xf numFmtId="0" fontId="9" fillId="9" borderId="0" xfId="0" applyFont="1" applyFill="1" applyAlignment="1">
      <alignment horizontal="center" vertical="center" shrinkToFit="1"/>
    </xf>
    <xf numFmtId="0" fontId="9" fillId="9" borderId="0" xfId="0" applyFont="1" applyFill="1" applyBorder="1" applyAlignment="1">
      <alignment horizontal="center" vertical="center" shrinkToFit="1"/>
    </xf>
    <xf numFmtId="0" fontId="4" fillId="0" borderId="85"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25" fillId="10" borderId="15" xfId="0" applyFont="1" applyFill="1" applyBorder="1" applyAlignment="1">
      <alignment horizontal="center" vertical="center" shrinkToFit="1"/>
    </xf>
    <xf numFmtId="0" fontId="25" fillId="10" borderId="104" xfId="0" applyFont="1" applyFill="1" applyBorder="1" applyAlignment="1">
      <alignment horizontal="center" vertical="center" shrinkToFit="1"/>
    </xf>
    <xf numFmtId="0" fontId="25" fillId="10" borderId="19" xfId="0" applyFont="1" applyFill="1" applyBorder="1" applyAlignment="1">
      <alignment horizontal="center" vertical="center" shrinkToFit="1"/>
    </xf>
    <xf numFmtId="0" fontId="9" fillId="0" borderId="0" xfId="0" applyFont="1" applyFill="1" applyAlignment="1">
      <alignment horizontal="center" vertical="center" shrinkToFit="1"/>
    </xf>
    <xf numFmtId="0" fontId="0" fillId="0" borderId="0" xfId="0" applyFill="1" applyAlignment="1">
      <alignment vertical="center"/>
    </xf>
    <xf numFmtId="0" fontId="9" fillId="0" borderId="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04" xfId="0" applyFill="1" applyBorder="1" applyAlignment="1">
      <alignment horizontal="center" vertical="center" shrinkToFit="1"/>
    </xf>
    <xf numFmtId="0" fontId="0" fillId="0" borderId="19" xfId="0" applyFill="1" applyBorder="1" applyAlignment="1">
      <alignment horizontal="center" vertical="center" shrinkToFit="1"/>
    </xf>
    <xf numFmtId="0" fontId="9" fillId="0" borderId="38" xfId="0" applyFont="1" applyFill="1" applyBorder="1" applyAlignment="1">
      <alignment horizontal="left" vertical="center" shrinkToFit="1"/>
    </xf>
    <xf numFmtId="0" fontId="0" fillId="0" borderId="9"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01" xfId="0" applyFill="1" applyBorder="1" applyAlignment="1">
      <alignment horizontal="center" vertical="center" shrinkToFit="1"/>
    </xf>
    <xf numFmtId="0" fontId="0" fillId="0" borderId="114" xfId="0"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04"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20" fontId="0" fillId="0" borderId="101" xfId="0" applyNumberFormat="1" applyFill="1" applyBorder="1" applyAlignment="1">
      <alignment horizontal="center" vertical="center" shrinkToFit="1"/>
    </xf>
    <xf numFmtId="20" fontId="0" fillId="0" borderId="32" xfId="0" applyNumberFormat="1" applyFill="1" applyBorder="1" applyAlignment="1">
      <alignment horizontal="center" vertical="center" shrinkToFit="1"/>
    </xf>
    <xf numFmtId="20" fontId="0" fillId="0" borderId="33" xfId="0" applyNumberFormat="1" applyFill="1" applyBorder="1" applyAlignment="1">
      <alignment horizontal="center" vertical="center" shrinkToFit="1"/>
    </xf>
    <xf numFmtId="20" fontId="0" fillId="0" borderId="15" xfId="0" applyNumberFormat="1" applyFill="1" applyBorder="1" applyAlignment="1">
      <alignment horizontal="center" vertical="center" shrinkToFit="1"/>
    </xf>
    <xf numFmtId="20" fontId="0" fillId="0" borderId="104" xfId="0" applyNumberFormat="1" applyFill="1" applyBorder="1" applyAlignment="1">
      <alignment horizontal="center" vertical="center" shrinkToFit="1"/>
    </xf>
    <xf numFmtId="20" fontId="0" fillId="0" borderId="19" xfId="0" applyNumberFormat="1"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66"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0" xfId="0" applyFill="1" applyAlignment="1">
      <alignment horizontal="center" vertical="center" shrinkToFit="1"/>
    </xf>
    <xf numFmtId="0" fontId="0" fillId="0" borderId="100"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20" fontId="0" fillId="0" borderId="103" xfId="0" applyNumberFormat="1" applyFill="1" applyBorder="1" applyAlignment="1">
      <alignment horizontal="center" vertical="center" shrinkToFit="1"/>
    </xf>
    <xf numFmtId="20" fontId="0" fillId="0" borderId="38" xfId="0" applyNumberFormat="1" applyFill="1" applyBorder="1" applyAlignment="1">
      <alignment horizontal="center" vertical="center" shrinkToFit="1"/>
    </xf>
    <xf numFmtId="20" fontId="0" fillId="0" borderId="39" xfId="0" applyNumberFormat="1"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15" xfId="0" applyFill="1" applyBorder="1" applyAlignment="1">
      <alignment horizontal="center" vertical="center" shrinkToFit="1"/>
    </xf>
    <xf numFmtId="0" fontId="0" fillId="0" borderId="113" xfId="0" applyFill="1" applyBorder="1" applyAlignment="1">
      <alignment horizontal="center" vertical="center" shrinkToFit="1"/>
    </xf>
    <xf numFmtId="0" fontId="0" fillId="0" borderId="103"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89" xfId="0"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95" xfId="0" applyFill="1" applyBorder="1" applyAlignment="1">
      <alignment horizontal="center" vertical="center" shrinkToFit="1"/>
    </xf>
    <xf numFmtId="0" fontId="0" fillId="0" borderId="96" xfId="0" applyFill="1" applyBorder="1" applyAlignment="1">
      <alignment horizontal="center" vertical="center" shrinkToFit="1"/>
    </xf>
    <xf numFmtId="0" fontId="0" fillId="0" borderId="97" xfId="0" applyFill="1" applyBorder="1" applyAlignment="1">
      <alignment horizontal="center" vertical="center" shrinkToFit="1"/>
    </xf>
    <xf numFmtId="0" fontId="0" fillId="0" borderId="98" xfId="0" applyFill="1" applyBorder="1" applyAlignment="1">
      <alignment horizontal="center" vertical="center" shrinkToFit="1"/>
    </xf>
    <xf numFmtId="0" fontId="0" fillId="0" borderId="130" xfId="0" applyFill="1" applyBorder="1" applyAlignment="1">
      <alignment horizontal="center" vertical="center" shrinkToFit="1"/>
    </xf>
    <xf numFmtId="0" fontId="6" fillId="0" borderId="129"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99" xfId="0" applyFill="1" applyBorder="1" applyAlignment="1">
      <alignment horizontal="center" vertical="center" shrinkToFit="1"/>
    </xf>
    <xf numFmtId="0" fontId="0" fillId="0" borderId="90" xfId="0" applyFill="1" applyBorder="1" applyAlignment="1">
      <alignment horizontal="center" vertical="center" shrinkToFit="1"/>
    </xf>
    <xf numFmtId="176" fontId="15" fillId="0" borderId="31" xfId="0" applyNumberFormat="1"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0" borderId="114"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0" fillId="0" borderId="121"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6" fillId="0" borderId="10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114"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76" fontId="6" fillId="0" borderId="31" xfId="0" applyNumberFormat="1" applyFont="1" applyFill="1" applyBorder="1" applyAlignment="1">
      <alignment horizontal="center" vertical="center" shrinkToFit="1"/>
    </xf>
    <xf numFmtId="176" fontId="6" fillId="0" borderId="32" xfId="0" applyNumberFormat="1" applyFont="1" applyFill="1" applyBorder="1" applyAlignment="1">
      <alignment horizontal="center" vertical="center" shrinkToFit="1"/>
    </xf>
    <xf numFmtId="176" fontId="6" fillId="0" borderId="114"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6" fillId="0" borderId="24"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0" fontId="0" fillId="0" borderId="131" xfId="0"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0" fillId="0" borderId="137" xfId="0" applyFill="1" applyBorder="1" applyAlignment="1">
      <alignment horizontal="center" vertical="center" shrinkToFit="1"/>
    </xf>
    <xf numFmtId="0" fontId="0" fillId="0" borderId="138" xfId="0" applyFill="1" applyBorder="1" applyAlignment="1">
      <alignment horizontal="center" vertical="center" shrinkToFit="1"/>
    </xf>
    <xf numFmtId="0" fontId="0" fillId="0" borderId="134" xfId="0" applyFill="1" applyBorder="1" applyAlignment="1">
      <alignment horizontal="center" vertical="center" shrinkToFit="1"/>
    </xf>
    <xf numFmtId="0" fontId="0" fillId="0" borderId="139" xfId="0" applyFill="1" applyBorder="1" applyAlignment="1">
      <alignment horizontal="center" vertical="center" shrinkToFit="1"/>
    </xf>
    <xf numFmtId="0" fontId="0" fillId="0" borderId="133" xfId="0" applyFill="1" applyBorder="1" applyAlignment="1">
      <alignment horizontal="center" vertical="center" shrinkToFit="1"/>
    </xf>
    <xf numFmtId="0" fontId="0" fillId="0" borderId="132" xfId="0" applyFill="1" applyBorder="1" applyAlignment="1">
      <alignment horizontal="center" vertical="center" shrinkToFit="1"/>
    </xf>
    <xf numFmtId="0" fontId="0" fillId="0" borderId="135" xfId="0" applyFill="1" applyBorder="1" applyAlignment="1">
      <alignment horizontal="center" vertical="center" shrinkToFit="1"/>
    </xf>
    <xf numFmtId="176" fontId="6" fillId="0" borderId="34" xfId="0" applyNumberFormat="1" applyFont="1" applyFill="1" applyBorder="1" applyAlignment="1">
      <alignment horizontal="center" vertical="center" shrinkToFit="1"/>
    </xf>
    <xf numFmtId="176" fontId="6" fillId="0" borderId="23" xfId="0" applyNumberFormat="1" applyFont="1" applyFill="1" applyBorder="1" applyAlignment="1">
      <alignment horizontal="center" vertical="center" shrinkToFit="1"/>
    </xf>
    <xf numFmtId="176" fontId="6" fillId="0" borderId="30" xfId="0" applyNumberFormat="1" applyFont="1" applyFill="1" applyBorder="1" applyAlignment="1">
      <alignment horizontal="center" vertical="center" shrinkToFit="1"/>
    </xf>
    <xf numFmtId="176" fontId="6" fillId="0" borderId="37" xfId="0" applyNumberFormat="1" applyFont="1" applyFill="1" applyBorder="1" applyAlignment="1">
      <alignment horizontal="center" vertical="center" shrinkToFit="1"/>
    </xf>
    <xf numFmtId="176" fontId="6" fillId="0" borderId="38" xfId="0" applyNumberFormat="1" applyFont="1" applyFill="1" applyBorder="1" applyAlignment="1">
      <alignment horizontal="center" vertical="center" shrinkToFit="1"/>
    </xf>
    <xf numFmtId="176" fontId="6" fillId="0" borderId="136" xfId="0" applyNumberFormat="1"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176" fontId="15" fillId="0" borderId="29" xfId="0" applyNumberFormat="1"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103" xfId="0" applyFont="1" applyFill="1" applyBorder="1" applyAlignment="1">
      <alignment horizontal="center" vertical="center" shrinkToFit="1"/>
    </xf>
    <xf numFmtId="0" fontId="6" fillId="0" borderId="136"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5" fillId="0" borderId="136" xfId="0" applyFont="1" applyFill="1" applyBorder="1" applyAlignment="1">
      <alignment horizontal="center" vertical="center" shrinkToFit="1"/>
    </xf>
    <xf numFmtId="0" fontId="43" fillId="5" borderId="0" xfId="0" applyFont="1" applyFill="1" applyAlignment="1">
      <alignment horizontal="center"/>
    </xf>
    <xf numFmtId="0" fontId="44" fillId="6" borderId="0" xfId="0" applyFont="1" applyFill="1" applyAlignment="1">
      <alignment horizontal="center" vertical="center"/>
    </xf>
    <xf numFmtId="0" fontId="0" fillId="0" borderId="24" xfId="0" applyBorder="1" applyAlignment="1">
      <alignment horizontal="center" shrinkToFit="1"/>
    </xf>
    <xf numFmtId="0" fontId="0" fillId="8" borderId="0" xfId="0" applyFill="1" applyAlignment="1">
      <alignment horizontal="center" vertical="center"/>
    </xf>
    <xf numFmtId="0" fontId="0" fillId="0" borderId="140" xfId="0" applyBorder="1" applyAlignment="1">
      <alignment horizontal="center" vertical="center" shrinkToFit="1"/>
    </xf>
    <xf numFmtId="0" fontId="0" fillId="3" borderId="0" xfId="0" applyFill="1" applyAlignment="1">
      <alignment horizontal="center" vertical="center"/>
    </xf>
    <xf numFmtId="0" fontId="0" fillId="3" borderId="140"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25" xfId="0" applyBorder="1" applyAlignment="1">
      <alignment horizontal="center" shrinkToFit="1"/>
    </xf>
    <xf numFmtId="0" fontId="0" fillId="8" borderId="1" xfId="0" applyFill="1" applyBorder="1" applyAlignment="1">
      <alignment horizontal="center" vertical="center" shrinkToFit="1"/>
    </xf>
    <xf numFmtId="0" fontId="0" fillId="8" borderId="3" xfId="0" applyFill="1" applyBorder="1" applyAlignment="1">
      <alignment horizontal="center" vertical="center" shrinkToFit="1"/>
    </xf>
    <xf numFmtId="20" fontId="0" fillId="0" borderId="11" xfId="0" applyNumberFormat="1" applyBorder="1" applyAlignment="1">
      <alignment horizontal="center" vertical="center" shrinkToFit="1"/>
    </xf>
    <xf numFmtId="20" fontId="0" fillId="0" borderId="1" xfId="0" applyNumberFormat="1" applyBorder="1" applyAlignment="1">
      <alignment horizontal="center" vertical="center" shrinkToFit="1"/>
    </xf>
    <xf numFmtId="176" fontId="0" fillId="0" borderId="140" xfId="0" applyNumberForma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3" xfId="0" applyNumberFormat="1" applyBorder="1" applyAlignment="1">
      <alignment horizontal="center" vertical="center" shrinkToFit="1"/>
    </xf>
    <xf numFmtId="0" fontId="0" fillId="8" borderId="25" xfId="0" applyFill="1" applyBorder="1" applyAlignment="1">
      <alignment horizontal="center" vertical="center" shrinkToFit="1"/>
    </xf>
    <xf numFmtId="0" fontId="0" fillId="8" borderId="11" xfId="0" applyFill="1" applyBorder="1" applyAlignment="1">
      <alignment horizontal="center" vertical="center" shrinkToFit="1"/>
    </xf>
    <xf numFmtId="176" fontId="0" fillId="0" borderId="11" xfId="0" applyNumberFormat="1" applyBorder="1" applyAlignment="1">
      <alignment horizontal="center" vertical="center" shrinkToFit="1"/>
    </xf>
    <xf numFmtId="20" fontId="0" fillId="0" borderId="3" xfId="0" applyNumberFormat="1" applyBorder="1" applyAlignment="1">
      <alignment horizontal="center" vertical="center" shrinkToFit="1"/>
    </xf>
    <xf numFmtId="20" fontId="0" fillId="0" borderId="25" xfId="0" applyNumberFormat="1" applyBorder="1" applyAlignment="1">
      <alignment horizontal="center" vertical="center" shrinkToFit="1"/>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0" fillId="0" borderId="99" xfId="0" applyBorder="1" applyAlignment="1">
      <alignment horizontal="center" vertical="center" shrinkToFit="1"/>
    </xf>
    <xf numFmtId="0" fontId="0" fillId="3" borderId="3"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11" xfId="0" applyFill="1" applyBorder="1" applyAlignment="1">
      <alignment horizontal="center" vertical="center" shrinkToFit="1"/>
    </xf>
    <xf numFmtId="176" fontId="2" fillId="0" borderId="3" xfId="0" applyNumberFormat="1" applyFont="1" applyBorder="1" applyAlignment="1">
      <alignment horizontal="left" vertical="top" shrinkToFit="1"/>
    </xf>
    <xf numFmtId="176" fontId="2" fillId="0" borderId="25" xfId="0" applyNumberFormat="1" applyFont="1" applyBorder="1" applyAlignment="1">
      <alignment horizontal="left" vertical="top" shrinkToFit="1"/>
    </xf>
    <xf numFmtId="176" fontId="2" fillId="0" borderId="11" xfId="0" applyNumberFormat="1" applyFont="1" applyBorder="1" applyAlignment="1">
      <alignment horizontal="left" vertical="top" shrinkToFit="1"/>
    </xf>
    <xf numFmtId="176" fontId="13" fillId="0" borderId="34" xfId="0" applyNumberFormat="1" applyFont="1" applyBorder="1" applyAlignment="1">
      <alignment horizontal="left" vertical="top" shrinkToFit="1"/>
    </xf>
    <xf numFmtId="0" fontId="13" fillId="0" borderId="23" xfId="0" applyFont="1" applyBorder="1" applyAlignment="1">
      <alignment horizontal="left" vertical="top" shrinkToFit="1"/>
    </xf>
    <xf numFmtId="0" fontId="13" fillId="0" borderId="30" xfId="0" applyFont="1" applyBorder="1" applyAlignment="1">
      <alignment horizontal="left" vertical="top" shrinkToFit="1"/>
    </xf>
    <xf numFmtId="0" fontId="13" fillId="0" borderId="6" xfId="0" applyFont="1" applyBorder="1" applyAlignment="1">
      <alignment horizontal="left" vertical="top" shrinkToFit="1"/>
    </xf>
    <xf numFmtId="0" fontId="13" fillId="0" borderId="24" xfId="0" applyFont="1" applyBorder="1" applyAlignment="1">
      <alignment horizontal="left" vertical="top" shrinkToFit="1"/>
    </xf>
    <xf numFmtId="0" fontId="13" fillId="0" borderId="10" xfId="0" applyFont="1" applyBorder="1" applyAlignment="1">
      <alignment horizontal="left" vertical="top" shrinkToFit="1"/>
    </xf>
    <xf numFmtId="20" fontId="2" fillId="0" borderId="25" xfId="0" applyNumberFormat="1" applyFont="1" applyBorder="1" applyAlignment="1">
      <alignment horizontal="left" vertical="top" shrinkToFit="1"/>
    </xf>
    <xf numFmtId="20" fontId="2" fillId="0" borderId="11" xfId="0" applyNumberFormat="1" applyFont="1" applyBorder="1" applyAlignment="1">
      <alignment horizontal="left" vertical="top" shrinkToFit="1"/>
    </xf>
    <xf numFmtId="20" fontId="0" fillId="0" borderId="34" xfId="0" applyNumberFormat="1" applyFont="1" applyBorder="1" applyAlignment="1">
      <alignment horizontal="left" vertical="top" shrinkToFit="1"/>
    </xf>
    <xf numFmtId="20" fontId="0" fillId="0" borderId="23" xfId="0" applyNumberFormat="1" applyFont="1" applyBorder="1" applyAlignment="1">
      <alignment horizontal="left" vertical="top" shrinkToFit="1"/>
    </xf>
    <xf numFmtId="20" fontId="0" fillId="0" borderId="30" xfId="0" applyNumberFormat="1" applyFont="1" applyBorder="1" applyAlignment="1">
      <alignment horizontal="left" vertical="top" shrinkToFit="1"/>
    </xf>
    <xf numFmtId="20" fontId="0" fillId="0" borderId="6" xfId="0" applyNumberFormat="1" applyFont="1" applyBorder="1" applyAlignment="1">
      <alignment horizontal="left" vertical="top" shrinkToFit="1"/>
    </xf>
    <xf numFmtId="20" fontId="0" fillId="0" borderId="24" xfId="0" applyNumberFormat="1" applyFont="1" applyBorder="1" applyAlignment="1">
      <alignment horizontal="left" vertical="top" shrinkToFit="1"/>
    </xf>
    <xf numFmtId="20" fontId="0" fillId="0" borderId="10" xfId="0" applyNumberFormat="1" applyFont="1" applyBorder="1" applyAlignment="1">
      <alignment horizontal="left" vertical="top" shrinkToFit="1"/>
    </xf>
    <xf numFmtId="0" fontId="0" fillId="0" borderId="3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0" xfId="0" applyFont="1" applyBorder="1" applyAlignment="1">
      <alignment horizontal="center" vertical="center" shrinkToFit="1"/>
    </xf>
    <xf numFmtId="20" fontId="13" fillId="0" borderId="34" xfId="0" applyNumberFormat="1" applyFont="1" applyBorder="1" applyAlignment="1">
      <alignment horizontal="left" vertical="top" shrinkToFit="1"/>
    </xf>
    <xf numFmtId="20" fontId="13" fillId="0" borderId="23" xfId="0" applyNumberFormat="1" applyFont="1" applyBorder="1" applyAlignment="1">
      <alignment horizontal="left" vertical="top" shrinkToFit="1"/>
    </xf>
    <xf numFmtId="20" fontId="13" fillId="0" borderId="30" xfId="0" applyNumberFormat="1" applyFont="1" applyBorder="1" applyAlignment="1">
      <alignment horizontal="left" vertical="top" shrinkToFit="1"/>
    </xf>
    <xf numFmtId="20" fontId="13" fillId="0" borderId="6" xfId="0" applyNumberFormat="1" applyFont="1" applyBorder="1" applyAlignment="1">
      <alignment horizontal="left" vertical="top" shrinkToFit="1"/>
    </xf>
    <xf numFmtId="20" fontId="13" fillId="0" borderId="24" xfId="0" applyNumberFormat="1" applyFont="1" applyBorder="1" applyAlignment="1">
      <alignment horizontal="left" vertical="top" shrinkToFit="1"/>
    </xf>
    <xf numFmtId="20" fontId="13" fillId="0" borderId="10" xfId="0" applyNumberFormat="1" applyFont="1" applyBorder="1" applyAlignment="1">
      <alignment horizontal="left" vertical="top" shrinkToFit="1"/>
    </xf>
    <xf numFmtId="0" fontId="9" fillId="0" borderId="34"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0" xfId="0" applyFont="1" applyBorder="1" applyAlignment="1">
      <alignment horizontal="center" vertical="center" shrinkToFit="1"/>
    </xf>
    <xf numFmtId="176" fontId="13" fillId="0" borderId="23" xfId="0" applyNumberFormat="1" applyFont="1" applyBorder="1" applyAlignment="1">
      <alignment horizontal="left" vertical="top" shrinkToFit="1"/>
    </xf>
    <xf numFmtId="176" fontId="13" fillId="0" borderId="30" xfId="0" applyNumberFormat="1" applyFont="1" applyBorder="1" applyAlignment="1">
      <alignment horizontal="left" vertical="top" shrinkToFit="1"/>
    </xf>
    <xf numFmtId="176" fontId="13" fillId="0" borderId="6" xfId="0" applyNumberFormat="1" applyFont="1" applyBorder="1" applyAlignment="1">
      <alignment horizontal="left" vertical="top" shrinkToFit="1"/>
    </xf>
    <xf numFmtId="176" fontId="13" fillId="0" borderId="24" xfId="0" applyNumberFormat="1" applyFont="1" applyBorder="1" applyAlignment="1">
      <alignment horizontal="left" vertical="top" shrinkToFit="1"/>
    </xf>
    <xf numFmtId="176" fontId="13" fillId="0" borderId="10" xfId="0" applyNumberFormat="1" applyFont="1" applyBorder="1" applyAlignment="1">
      <alignment horizontal="left" vertical="top" shrinkToFit="1"/>
    </xf>
    <xf numFmtId="0" fontId="26" fillId="0" borderId="0" xfId="0" applyFont="1" applyAlignment="1">
      <alignment horizontal="center" vertical="center" shrinkToFit="1"/>
    </xf>
    <xf numFmtId="0" fontId="26" fillId="0" borderId="24" xfId="0" applyFont="1" applyBorder="1" applyAlignment="1">
      <alignment horizontal="center" vertical="center" shrinkToFit="1"/>
    </xf>
    <xf numFmtId="20" fontId="1" fillId="0" borderId="34" xfId="0" applyNumberFormat="1" applyFont="1" applyBorder="1" applyAlignment="1">
      <alignment horizontal="center" vertical="center" shrinkToFit="1"/>
    </xf>
    <xf numFmtId="20" fontId="1" fillId="0" borderId="23" xfId="0" applyNumberFormat="1" applyFont="1" applyBorder="1" applyAlignment="1">
      <alignment horizontal="center" vertical="center" shrinkToFit="1"/>
    </xf>
    <xf numFmtId="20" fontId="1" fillId="0" borderId="30" xfId="0" applyNumberFormat="1" applyFont="1" applyBorder="1" applyAlignment="1">
      <alignment horizontal="center" vertical="center" shrinkToFit="1"/>
    </xf>
    <xf numFmtId="20" fontId="1" fillId="0" borderId="6" xfId="0" applyNumberFormat="1" applyFont="1" applyBorder="1" applyAlignment="1">
      <alignment horizontal="center" vertical="center" shrinkToFit="1"/>
    </xf>
    <xf numFmtId="20" fontId="1" fillId="0" borderId="24" xfId="0" applyNumberFormat="1" applyFont="1" applyBorder="1" applyAlignment="1">
      <alignment horizontal="center" vertical="center" shrinkToFit="1"/>
    </xf>
    <xf numFmtId="20" fontId="1" fillId="0" borderId="10" xfId="0" applyNumberFormat="1" applyFont="1" applyBorder="1" applyAlignment="1">
      <alignment horizontal="center" vertical="center" shrinkToFit="1"/>
    </xf>
    <xf numFmtId="176" fontId="9" fillId="0" borderId="101" xfId="0" applyNumberFormat="1"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0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32" fillId="0" borderId="38" xfId="0" applyFont="1" applyBorder="1" applyAlignment="1">
      <alignment horizontal="center" vertical="center"/>
    </xf>
    <xf numFmtId="176" fontId="1" fillId="0" borderId="3" xfId="0" applyNumberFormat="1" applyFont="1" applyBorder="1" applyAlignment="1">
      <alignment horizontal="center" vertical="center" shrinkToFit="1"/>
    </xf>
    <xf numFmtId="176" fontId="1" fillId="0" borderId="25" xfId="0" applyNumberFormat="1" applyFont="1" applyBorder="1" applyAlignment="1">
      <alignment horizontal="center" vertical="center" shrinkToFit="1"/>
    </xf>
    <xf numFmtId="20" fontId="1" fillId="0" borderId="25" xfId="0" applyNumberFormat="1" applyFont="1" applyBorder="1" applyAlignment="1">
      <alignment horizontal="center" vertical="center" shrinkToFit="1"/>
    </xf>
    <xf numFmtId="20" fontId="1" fillId="0" borderId="11" xfId="0" applyNumberFormat="1" applyFont="1" applyBorder="1" applyAlignment="1">
      <alignment horizontal="center" vertical="center" shrinkToFit="1"/>
    </xf>
    <xf numFmtId="0" fontId="0" fillId="0" borderId="34"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11" xfId="0" applyFill="1" applyBorder="1" applyAlignment="1">
      <alignment horizontal="center" vertical="center" shrinkToFit="1"/>
    </xf>
    <xf numFmtId="177" fontId="0" fillId="0" borderId="34" xfId="0" applyNumberFormat="1" applyFill="1" applyBorder="1" applyAlignment="1">
      <alignment horizontal="center" vertical="center" shrinkToFit="1"/>
    </xf>
    <xf numFmtId="176" fontId="0" fillId="0" borderId="34" xfId="0" applyNumberFormat="1" applyFill="1" applyBorder="1" applyAlignment="1">
      <alignment horizontal="center" vertical="center" shrinkToFit="1"/>
    </xf>
    <xf numFmtId="176" fontId="0" fillId="0" borderId="23" xfId="0" applyNumberFormat="1" applyFill="1" applyBorder="1" applyAlignment="1">
      <alignment horizontal="center" vertical="center" shrinkToFit="1"/>
    </xf>
    <xf numFmtId="176" fontId="0" fillId="0" borderId="30" xfId="0" applyNumberFormat="1" applyFill="1" applyBorder="1" applyAlignment="1">
      <alignment horizontal="center" vertical="center" shrinkToFit="1"/>
    </xf>
    <xf numFmtId="176" fontId="0" fillId="0" borderId="6" xfId="0" applyNumberFormat="1" applyFill="1" applyBorder="1" applyAlignment="1">
      <alignment horizontal="center" vertical="center" shrinkToFit="1"/>
    </xf>
    <xf numFmtId="176" fontId="0" fillId="0" borderId="24" xfId="0" applyNumberFormat="1" applyFill="1" applyBorder="1" applyAlignment="1">
      <alignment horizontal="center" vertical="center" shrinkToFit="1"/>
    </xf>
    <xf numFmtId="176" fontId="0" fillId="0" borderId="10" xfId="0" applyNumberFormat="1" applyFill="1" applyBorder="1" applyAlignment="1">
      <alignment horizontal="center" vertical="center" shrinkToFit="1"/>
    </xf>
    <xf numFmtId="0" fontId="47" fillId="5" borderId="0" xfId="0" applyFont="1" applyFill="1" applyAlignment="1">
      <alignment horizontal="center"/>
    </xf>
    <xf numFmtId="0" fontId="38" fillId="6" borderId="0" xfId="0" applyFont="1" applyFill="1" applyAlignment="1">
      <alignment horizontal="center" vertical="center"/>
    </xf>
    <xf numFmtId="0" fontId="0" fillId="0" borderId="147" xfId="0" applyBorder="1" applyAlignment="1">
      <alignment horizontal="center" vertical="center" shrinkToFit="1"/>
    </xf>
    <xf numFmtId="0" fontId="0" fillId="0" borderId="148" xfId="0" applyBorder="1" applyAlignment="1">
      <alignment horizontal="center" vertical="center" shrinkToFit="1"/>
    </xf>
    <xf numFmtId="0" fontId="0" fillId="0" borderId="64" xfId="0" applyBorder="1" applyAlignment="1">
      <alignment horizontal="center" vertical="center" shrinkToFit="1"/>
    </xf>
    <xf numFmtId="0" fontId="0" fillId="0" borderId="142" xfId="0" applyBorder="1" applyAlignment="1">
      <alignment horizontal="center" vertical="center" shrinkToFit="1"/>
    </xf>
    <xf numFmtId="0" fontId="0" fillId="0" borderId="143" xfId="0" applyBorder="1" applyAlignment="1">
      <alignment horizontal="center" vertical="center" shrinkToFit="1"/>
    </xf>
    <xf numFmtId="0" fontId="0" fillId="0" borderId="146" xfId="0" applyBorder="1" applyAlignment="1">
      <alignment horizontal="center" vertical="center" shrinkToFit="1"/>
    </xf>
    <xf numFmtId="20" fontId="0" fillId="0" borderId="142" xfId="0" applyNumberFormat="1" applyBorder="1" applyAlignment="1">
      <alignment horizontal="center" vertical="center" shrinkToFit="1"/>
    </xf>
    <xf numFmtId="20" fontId="0" fillId="0" borderId="143" xfId="0" applyNumberFormat="1" applyBorder="1" applyAlignment="1">
      <alignment horizontal="center" vertical="center" shrinkToFit="1"/>
    </xf>
    <xf numFmtId="20" fontId="0" fillId="0" borderId="146" xfId="0" applyNumberFormat="1" applyBorder="1" applyAlignment="1">
      <alignment horizontal="center" vertical="center" shrinkToFit="1"/>
    </xf>
    <xf numFmtId="176" fontId="0" fillId="0" borderId="142" xfId="0" applyNumberFormat="1" applyBorder="1" applyAlignment="1">
      <alignment horizontal="center" vertical="center" shrinkToFit="1"/>
    </xf>
    <xf numFmtId="176" fontId="0" fillId="0" borderId="143" xfId="0" applyNumberFormat="1" applyBorder="1" applyAlignment="1">
      <alignment horizontal="center" vertical="center" shrinkToFit="1"/>
    </xf>
    <xf numFmtId="176" fontId="0" fillId="0" borderId="25" xfId="0" applyNumberFormat="1" applyBorder="1" applyAlignment="1">
      <alignment horizontal="center" vertical="center" shrinkToFit="1"/>
    </xf>
    <xf numFmtId="0" fontId="0" fillId="0" borderId="46" xfId="0" applyBorder="1" applyAlignment="1">
      <alignment horizontal="center" vertical="center" shrinkToFit="1"/>
    </xf>
    <xf numFmtId="176" fontId="0" fillId="0" borderId="146" xfId="0" applyNumberFormat="1" applyBorder="1" applyAlignment="1">
      <alignment horizontal="center" vertical="center" shrinkToFit="1"/>
    </xf>
    <xf numFmtId="20" fontId="0" fillId="0" borderId="147" xfId="0" applyNumberFormat="1" applyBorder="1" applyAlignment="1">
      <alignment horizontal="center" vertical="center" shrinkToFit="1"/>
    </xf>
    <xf numFmtId="20" fontId="0" fillId="0" borderId="148" xfId="0" applyNumberFormat="1" applyBorder="1" applyAlignment="1">
      <alignment horizontal="center" vertical="center" shrinkToFit="1"/>
    </xf>
    <xf numFmtId="20" fontId="0" fillId="0" borderId="64" xfId="0" applyNumberFormat="1" applyBorder="1" applyAlignment="1">
      <alignment horizontal="center" vertical="center" shrinkToFit="1"/>
    </xf>
    <xf numFmtId="20" fontId="0" fillId="0" borderId="34" xfId="0" applyNumberFormat="1" applyFont="1" applyBorder="1" applyAlignment="1">
      <alignment horizontal="center" vertical="center" shrinkToFit="1"/>
    </xf>
    <xf numFmtId="20" fontId="0" fillId="0" borderId="23" xfId="0" applyNumberFormat="1" applyFont="1" applyBorder="1" applyAlignment="1">
      <alignment horizontal="center" vertical="center" shrinkToFit="1"/>
    </xf>
    <xf numFmtId="20" fontId="0" fillId="0" borderId="30" xfId="0" applyNumberFormat="1" applyFont="1" applyBorder="1" applyAlignment="1">
      <alignment horizontal="center" vertical="center" shrinkToFit="1"/>
    </xf>
    <xf numFmtId="20" fontId="0" fillId="0" borderId="6" xfId="0" applyNumberFormat="1" applyFont="1" applyBorder="1" applyAlignment="1">
      <alignment horizontal="center" vertical="center" shrinkToFit="1"/>
    </xf>
    <xf numFmtId="20" fontId="0" fillId="0" borderId="24" xfId="0" applyNumberFormat="1" applyFont="1" applyBorder="1" applyAlignment="1">
      <alignment horizontal="center" vertical="center" shrinkToFit="1"/>
    </xf>
    <xf numFmtId="20" fontId="0" fillId="0" borderId="10" xfId="0" applyNumberFormat="1" applyFont="1" applyBorder="1" applyAlignment="1">
      <alignment horizontal="center" vertical="center" shrinkToFit="1"/>
    </xf>
    <xf numFmtId="176" fontId="14" fillId="0" borderId="34" xfId="0" applyNumberFormat="1" applyFont="1" applyBorder="1" applyAlignment="1">
      <alignment horizontal="center" vertical="center" shrinkToFit="1"/>
    </xf>
    <xf numFmtId="0" fontId="41" fillId="0" borderId="23" xfId="0" applyFont="1" applyBorder="1"/>
    <xf numFmtId="0" fontId="41" fillId="0" borderId="30" xfId="0" applyFont="1" applyBorder="1"/>
    <xf numFmtId="0" fontId="41" fillId="0" borderId="6" xfId="0" applyFont="1" applyBorder="1"/>
    <xf numFmtId="0" fontId="41" fillId="0" borderId="24" xfId="0" applyFont="1" applyBorder="1"/>
    <xf numFmtId="0" fontId="41" fillId="0" borderId="10" xfId="0" applyFont="1" applyBorder="1"/>
    <xf numFmtId="176" fontId="0" fillId="0" borderId="34" xfId="0" applyNumberFormat="1" applyFont="1" applyBorder="1" applyAlignment="1">
      <alignment horizontal="center" vertical="center" shrinkToFit="1"/>
    </xf>
    <xf numFmtId="176" fontId="0" fillId="0" borderId="23" xfId="0" applyNumberFormat="1" applyFont="1" applyBorder="1" applyAlignment="1">
      <alignment horizontal="center" vertical="center" shrinkToFit="1"/>
    </xf>
    <xf numFmtId="176" fontId="0" fillId="0" borderId="30" xfId="0" applyNumberFormat="1" applyFont="1" applyBorder="1" applyAlignment="1">
      <alignment horizontal="center" vertical="center" shrinkToFit="1"/>
    </xf>
    <xf numFmtId="176" fontId="0" fillId="0" borderId="6" xfId="0" applyNumberFormat="1" applyFont="1" applyBorder="1" applyAlignment="1">
      <alignment horizontal="center" vertical="center" shrinkToFit="1"/>
    </xf>
    <xf numFmtId="176" fontId="0" fillId="0" borderId="24" xfId="0" applyNumberFormat="1" applyFont="1" applyBorder="1" applyAlignment="1">
      <alignment horizontal="center" vertical="center" shrinkToFit="1"/>
    </xf>
    <xf numFmtId="176" fontId="0" fillId="0" borderId="10" xfId="0" applyNumberFormat="1" applyFont="1" applyBorder="1" applyAlignment="1">
      <alignment horizontal="center" vertical="center" shrinkToFit="1"/>
    </xf>
    <xf numFmtId="176" fontId="13" fillId="0" borderId="14" xfId="0" applyNumberFormat="1" applyFont="1" applyBorder="1" applyAlignment="1">
      <alignment horizontal="left" vertical="center" shrinkToFit="1"/>
    </xf>
    <xf numFmtId="176" fontId="13" fillId="0" borderId="66" xfId="0" applyNumberFormat="1" applyFont="1" applyBorder="1" applyAlignment="1">
      <alignment horizontal="left" vertical="center" shrinkToFit="1"/>
    </xf>
    <xf numFmtId="176" fontId="13" fillId="0" borderId="3" xfId="0" applyNumberFormat="1" applyFont="1" applyBorder="1" applyAlignment="1">
      <alignment horizontal="left" vertical="center" shrinkToFit="1"/>
    </xf>
    <xf numFmtId="176" fontId="13" fillId="0" borderId="25" xfId="0" applyNumberFormat="1" applyFont="1" applyBorder="1" applyAlignment="1">
      <alignment horizontal="left" vertical="center" shrinkToFit="1"/>
    </xf>
    <xf numFmtId="20" fontId="13" fillId="0" borderId="66" xfId="0" applyNumberFormat="1" applyFont="1" applyBorder="1" applyAlignment="1">
      <alignment horizontal="left" vertical="center" shrinkToFit="1"/>
    </xf>
    <xf numFmtId="20" fontId="13" fillId="0" borderId="13" xfId="0" applyNumberFormat="1" applyFont="1" applyBorder="1" applyAlignment="1">
      <alignment horizontal="left" vertical="center" shrinkToFit="1"/>
    </xf>
    <xf numFmtId="20" fontId="13" fillId="0" borderId="25" xfId="0" applyNumberFormat="1" applyFont="1" applyBorder="1" applyAlignment="1">
      <alignment horizontal="left" vertical="center" shrinkToFit="1"/>
    </xf>
    <xf numFmtId="20" fontId="13" fillId="0" borderId="11" xfId="0" applyNumberFormat="1" applyFont="1" applyBorder="1" applyAlignment="1">
      <alignment horizontal="left"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66"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20" fontId="0" fillId="0" borderId="4" xfId="0" applyNumberFormat="1" applyBorder="1" applyAlignment="1">
      <alignment horizontal="center" vertical="center" shrinkToFit="1"/>
    </xf>
    <xf numFmtId="0" fontId="0" fillId="0" borderId="133" xfId="0" applyBorder="1" applyAlignment="1">
      <alignment horizontal="center" vertical="center" shrinkToFit="1"/>
    </xf>
    <xf numFmtId="0" fontId="0" fillId="0" borderId="134" xfId="0" applyBorder="1" applyAlignment="1">
      <alignment horizontal="center" vertical="center" shrinkToFit="1"/>
    </xf>
    <xf numFmtId="0" fontId="0" fillId="0" borderId="139"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136" xfId="0" applyBorder="1" applyAlignment="1">
      <alignment horizontal="center" vertical="center" shrinkToFit="1"/>
    </xf>
    <xf numFmtId="176" fontId="13" fillId="0" borderId="14" xfId="0" applyNumberFormat="1" applyFont="1" applyBorder="1" applyAlignment="1">
      <alignment horizontal="center" vertical="center" shrinkToFit="1"/>
    </xf>
    <xf numFmtId="176" fontId="13" fillId="0" borderId="66" xfId="0" applyNumberFormat="1" applyFont="1" applyBorder="1" applyAlignment="1">
      <alignment horizontal="center" vertical="center" shrinkToFit="1"/>
    </xf>
    <xf numFmtId="176" fontId="13" fillId="0" borderId="22" xfId="0" applyNumberFormat="1" applyFon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38" xfId="0" applyNumberFormat="1" applyBorder="1" applyAlignment="1">
      <alignment horizontal="center" vertical="center" shrinkToFit="1"/>
    </xf>
    <xf numFmtId="176" fontId="0" fillId="0" borderId="136" xfId="0" applyNumberFormat="1" applyBorder="1" applyAlignment="1">
      <alignment horizontal="center" vertical="center" shrinkToFit="1"/>
    </xf>
    <xf numFmtId="0" fontId="0" fillId="0" borderId="35" xfId="0" applyBorder="1" applyAlignment="1">
      <alignment horizontal="center" vertical="center" shrinkToFit="1"/>
    </xf>
    <xf numFmtId="0" fontId="0" fillId="0" borderId="39" xfId="0" applyBorder="1" applyAlignment="1">
      <alignment horizontal="center" vertical="center" shrinkToFit="1"/>
    </xf>
    <xf numFmtId="0" fontId="0" fillId="0" borderId="100"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86" xfId="0" applyBorder="1" applyAlignment="1">
      <alignment horizontal="center" vertical="center" shrinkToFit="1"/>
    </xf>
    <xf numFmtId="0" fontId="0" fillId="0" borderId="77" xfId="0" applyBorder="1" applyAlignment="1">
      <alignment horizontal="center" vertical="center" shrinkToFit="1"/>
    </xf>
    <xf numFmtId="0" fontId="0" fillId="0" borderId="74" xfId="0" applyBorder="1" applyAlignment="1">
      <alignment horizontal="center" vertical="center" shrinkToFit="1"/>
    </xf>
    <xf numFmtId="176" fontId="13" fillId="0" borderId="21" xfId="0" applyNumberFormat="1" applyFont="1" applyBorder="1" applyAlignment="1">
      <alignment horizontal="left" vertical="center" shrinkToFit="1"/>
    </xf>
    <xf numFmtId="0" fontId="0" fillId="0" borderId="152" xfId="0" applyBorder="1" applyAlignment="1">
      <alignment horizontal="center" vertical="center" shrinkToFit="1"/>
    </xf>
    <xf numFmtId="0" fontId="0" fillId="0" borderId="151" xfId="0" applyBorder="1" applyAlignment="1">
      <alignment horizontal="center" vertical="center" shrinkToFit="1"/>
    </xf>
    <xf numFmtId="176" fontId="0" fillId="0" borderId="152" xfId="0" applyNumberFormat="1" applyBorder="1" applyAlignment="1">
      <alignment horizontal="center" vertical="center" shrinkToFit="1"/>
    </xf>
    <xf numFmtId="176" fontId="0" fillId="0" borderId="164" xfId="0" applyNumberFormat="1" applyBorder="1" applyAlignment="1">
      <alignment horizontal="center" vertical="center" shrinkToFit="1"/>
    </xf>
    <xf numFmtId="176" fontId="0" fillId="0" borderId="21" xfId="0" applyNumberFormat="1" applyBorder="1" applyAlignment="1">
      <alignment horizontal="center" vertical="center" shrinkToFit="1"/>
    </xf>
    <xf numFmtId="0" fontId="0" fillId="0" borderId="14" xfId="0" applyBorder="1" applyAlignment="1">
      <alignment horizontal="center" vertical="center" shrinkToFit="1"/>
    </xf>
    <xf numFmtId="20" fontId="0" fillId="0" borderId="14" xfId="0" applyNumberFormat="1" applyBorder="1" applyAlignment="1">
      <alignment horizontal="center" vertical="center" shrinkToFit="1"/>
    </xf>
    <xf numFmtId="20" fontId="0" fillId="0" borderId="66" xfId="0" applyNumberFormat="1" applyBorder="1" applyAlignment="1">
      <alignment horizontal="center" vertical="center" shrinkToFit="1"/>
    </xf>
    <xf numFmtId="20" fontId="0" fillId="0" borderId="161" xfId="0" applyNumberFormat="1" applyBorder="1" applyAlignment="1">
      <alignment horizontal="center" vertical="center" shrinkToFit="1"/>
    </xf>
    <xf numFmtId="176" fontId="0" fillId="0" borderId="66" xfId="0" applyNumberFormat="1" applyBorder="1" applyAlignment="1">
      <alignment horizontal="center" vertical="center" shrinkToFit="1"/>
    </xf>
    <xf numFmtId="176" fontId="0" fillId="0" borderId="166" xfId="0" applyNumberFormat="1" applyBorder="1" applyAlignment="1">
      <alignment horizontal="center" vertical="center" shrinkToFit="1"/>
    </xf>
    <xf numFmtId="176" fontId="0" fillId="0" borderId="22" xfId="0" applyNumberFormat="1" applyBorder="1" applyAlignment="1">
      <alignment horizontal="center" vertical="center" shrinkToFit="1"/>
    </xf>
    <xf numFmtId="20" fontId="0" fillId="0" borderId="159" xfId="0" applyNumberFormat="1" applyBorder="1" applyAlignment="1">
      <alignment horizontal="center" vertical="center" shrinkToFit="1"/>
    </xf>
    <xf numFmtId="176" fontId="0" fillId="0" borderId="163" xfId="0" applyNumberFormat="1" applyBorder="1" applyAlignment="1">
      <alignment horizontal="center" vertical="center" shrinkToFit="1"/>
    </xf>
    <xf numFmtId="176" fontId="0" fillId="0" borderId="151" xfId="0" applyNumberFormat="1" applyBorder="1" applyAlignment="1">
      <alignment horizontal="center" vertical="center" shrinkToFit="1"/>
    </xf>
    <xf numFmtId="0" fontId="0" fillId="0" borderId="129" xfId="0" applyBorder="1" applyAlignment="1">
      <alignment horizontal="center" vertical="center" shrinkToFit="1"/>
    </xf>
    <xf numFmtId="0" fontId="0" fillId="0" borderId="16" xfId="0" applyBorder="1" applyAlignment="1">
      <alignment horizontal="center" vertical="center" shrinkToFit="1"/>
    </xf>
    <xf numFmtId="20" fontId="0" fillId="0" borderId="152" xfId="0" applyNumberFormat="1" applyBorder="1" applyAlignment="1">
      <alignment horizontal="center" vertical="center" shrinkToFit="1"/>
    </xf>
    <xf numFmtId="20" fontId="0" fillId="0" borderId="158" xfId="0" applyNumberFormat="1" applyBorder="1" applyAlignment="1">
      <alignment horizontal="center" vertical="center" shrinkToFit="1"/>
    </xf>
    <xf numFmtId="0" fontId="0" fillId="0" borderId="164" xfId="0" applyBorder="1" applyAlignment="1">
      <alignment horizontal="center" vertical="center" shrinkToFit="1"/>
    </xf>
    <xf numFmtId="0" fontId="0" fillId="0" borderId="21" xfId="0" applyBorder="1" applyAlignment="1">
      <alignment horizontal="center" vertical="center" shrinkToFit="1"/>
    </xf>
    <xf numFmtId="0" fontId="0" fillId="0" borderId="149" xfId="0" applyBorder="1" applyAlignment="1">
      <alignment horizontal="center" vertical="center" shrinkToFit="1"/>
    </xf>
    <xf numFmtId="20" fontId="0" fillId="0" borderId="160" xfId="0" applyNumberFormat="1" applyBorder="1" applyAlignment="1">
      <alignment horizontal="center" vertical="center" shrinkToFit="1"/>
    </xf>
    <xf numFmtId="0" fontId="0" fillId="0" borderId="165" xfId="0" applyBorder="1" applyAlignment="1">
      <alignment horizontal="center" vertical="center" shrinkToFit="1"/>
    </xf>
    <xf numFmtId="0" fontId="0" fillId="0" borderId="150" xfId="0" applyBorder="1" applyAlignment="1">
      <alignment horizontal="center" vertical="center" shrinkToFit="1"/>
    </xf>
    <xf numFmtId="0" fontId="0" fillId="0" borderId="153" xfId="0" applyBorder="1" applyAlignment="1">
      <alignment horizontal="center" vertical="center" shrinkToFit="1"/>
    </xf>
    <xf numFmtId="0" fontId="0" fillId="0" borderId="154" xfId="0" applyBorder="1" applyAlignment="1">
      <alignment horizontal="center" vertical="center" shrinkToFit="1"/>
    </xf>
    <xf numFmtId="0" fontId="0" fillId="0" borderId="57" xfId="0" applyBorder="1" applyAlignment="1">
      <alignment horizontal="center" vertical="center" shrinkToFit="1"/>
    </xf>
    <xf numFmtId="0" fontId="0" fillId="0" borderId="42" xfId="0" applyBorder="1" applyAlignment="1">
      <alignment horizontal="center" vertical="center" shrinkToFit="1"/>
    </xf>
    <xf numFmtId="0" fontId="0" fillId="0" borderId="155" xfId="0" applyBorder="1" applyAlignment="1">
      <alignment horizontal="center" vertical="center" shrinkToFit="1"/>
    </xf>
    <xf numFmtId="0" fontId="0" fillId="0" borderId="157" xfId="0" applyBorder="1" applyAlignment="1">
      <alignment horizontal="center" vertical="center" shrinkToFit="1"/>
    </xf>
    <xf numFmtId="0" fontId="0" fillId="0" borderId="162" xfId="0" applyBorder="1" applyAlignment="1">
      <alignment horizontal="center" vertical="center" shrinkToFit="1"/>
    </xf>
    <xf numFmtId="0" fontId="0" fillId="0" borderId="156" xfId="0" applyBorder="1" applyAlignment="1">
      <alignment horizontal="center" vertical="center" shrinkToFit="1"/>
    </xf>
    <xf numFmtId="0" fontId="0" fillId="0" borderId="163" xfId="0" applyBorder="1" applyAlignment="1">
      <alignment horizontal="center" vertical="center" shrinkToFit="1"/>
    </xf>
    <xf numFmtId="0" fontId="47" fillId="5" borderId="0" xfId="0" applyFont="1" applyFill="1" applyAlignment="1">
      <alignment horizontal="center" vertical="center"/>
    </xf>
  </cellXfs>
  <cellStyles count="3">
    <cellStyle name="通貨" xfId="1" builtinId="7"/>
    <cellStyle name="標準" xfId="0" builtinId="0"/>
    <cellStyle name="標準 3" xfId="2"/>
  </cellStyles>
  <dxfs count="0"/>
  <tableStyles count="0" defaultTableStyle="TableStyleMedium9" defaultPivotStyle="PivotStyleLight16"/>
  <colors>
    <mruColors>
      <color rgb="FF008080"/>
      <color rgb="FFFFCC00"/>
      <color rgb="FFFFFFCC"/>
      <color rgb="FFFFEFFC"/>
      <color rgb="FFFFE5FA"/>
      <color rgb="FFFFFF99"/>
      <color rgb="FFFFFFFF"/>
      <color rgb="FFFFCCFF"/>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file:///C:\Documents%20and%20Settings\pcuser\&#12487;&#12473;&#12463;&#12488;&#12483;&#12503;\QR_dome.jpg"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40970"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3095" name="Line 1"/>
        <xdr:cNvSpPr>
          <a:spLocks noChangeShapeType="1"/>
        </xdr:cNvSpPr>
      </xdr:nvSpPr>
      <xdr:spPr bwMode="auto">
        <a:xfrm>
          <a:off x="1419225" y="0"/>
          <a:ext cx="74295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3096" name="Line 2"/>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1</xdr:col>
      <xdr:colOff>142875</xdr:colOff>
      <xdr:row>30</xdr:row>
      <xdr:rowOff>79375</xdr:rowOff>
    </xdr:from>
    <xdr:to>
      <xdr:col>21</xdr:col>
      <xdr:colOff>160805</xdr:colOff>
      <xdr:row>34</xdr:row>
      <xdr:rowOff>111872</xdr:rowOff>
    </xdr:to>
    <xdr:pic>
      <xdr:nvPicPr>
        <xdr:cNvPr id="4"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04900" y="8966200"/>
          <a:ext cx="4875680" cy="71829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215900</xdr:colOff>
      <xdr:row>35</xdr:row>
      <xdr:rowOff>111124</xdr:rowOff>
    </xdr:from>
    <xdr:to>
      <xdr:col>21</xdr:col>
      <xdr:colOff>158750</xdr:colOff>
      <xdr:row>37</xdr:row>
      <xdr:rowOff>22225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724025" y="11096624"/>
          <a:ext cx="4800600" cy="80010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2"/>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3</xdr:col>
      <xdr:colOff>215900</xdr:colOff>
      <xdr:row>33</xdr:row>
      <xdr:rowOff>361951</xdr:rowOff>
    </xdr:from>
    <xdr:to>
      <xdr:col>21</xdr:col>
      <xdr:colOff>158750</xdr:colOff>
      <xdr:row>35</xdr:row>
      <xdr:rowOff>292101</xdr:rowOff>
    </xdr:to>
    <xdr:pic>
      <xdr:nvPicPr>
        <xdr:cNvPr id="4"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724025" y="10458451"/>
          <a:ext cx="4800600" cy="8191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13"/>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8</xdr:col>
      <xdr:colOff>38100</xdr:colOff>
      <xdr:row>45</xdr:row>
      <xdr:rowOff>104776</xdr:rowOff>
    </xdr:from>
    <xdr:to>
      <xdr:col>24</xdr:col>
      <xdr:colOff>134885</xdr:colOff>
      <xdr:row>49</xdr:row>
      <xdr:rowOff>0</xdr:rowOff>
    </xdr:to>
    <xdr:pic>
      <xdr:nvPicPr>
        <xdr:cNvPr id="3"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933700" y="10391776"/>
          <a:ext cx="4516385" cy="65722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13"/>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8</xdr:col>
      <xdr:colOff>57150</xdr:colOff>
      <xdr:row>44</xdr:row>
      <xdr:rowOff>152400</xdr:rowOff>
    </xdr:from>
    <xdr:to>
      <xdr:col>24</xdr:col>
      <xdr:colOff>153935</xdr:colOff>
      <xdr:row>47</xdr:row>
      <xdr:rowOff>114299</xdr:rowOff>
    </xdr:to>
    <xdr:pic>
      <xdr:nvPicPr>
        <xdr:cNvPr id="3"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952750" y="10563225"/>
          <a:ext cx="4516385" cy="6476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9525</xdr:colOff>
      <xdr:row>0</xdr:row>
      <xdr:rowOff>0</xdr:rowOff>
    </xdr:to>
    <xdr:sp macro="" textlink="">
      <xdr:nvSpPr>
        <xdr:cNvPr id="34913"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34915" name="Line 4"/>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219075</xdr:colOff>
      <xdr:row>35</xdr:row>
      <xdr:rowOff>247650</xdr:rowOff>
    </xdr:from>
    <xdr:to>
      <xdr:col>28</xdr:col>
      <xdr:colOff>85725</xdr:colOff>
      <xdr:row>37</xdr:row>
      <xdr:rowOff>323850</xdr:rowOff>
    </xdr:to>
    <xdr:pic>
      <xdr:nvPicPr>
        <xdr:cNvPr id="34916"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314450" y="11153775"/>
          <a:ext cx="6496050" cy="895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219075</xdr:colOff>
      <xdr:row>35</xdr:row>
      <xdr:rowOff>257175</xdr:rowOff>
    </xdr:from>
    <xdr:to>
      <xdr:col>28</xdr:col>
      <xdr:colOff>85725</xdr:colOff>
      <xdr:row>37</xdr:row>
      <xdr:rowOff>323850</xdr:rowOff>
    </xdr:to>
    <xdr:pic>
      <xdr:nvPicPr>
        <xdr:cNvPr id="523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323975" y="11153775"/>
          <a:ext cx="6496050" cy="8858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219075</xdr:colOff>
      <xdr:row>35</xdr:row>
      <xdr:rowOff>295275</xdr:rowOff>
    </xdr:from>
    <xdr:to>
      <xdr:col>28</xdr:col>
      <xdr:colOff>85725</xdr:colOff>
      <xdr:row>38</xdr:row>
      <xdr:rowOff>257175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98575" y="11312525"/>
          <a:ext cx="6343650" cy="9144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206375</xdr:colOff>
      <xdr:row>36</xdr:row>
      <xdr:rowOff>57150</xdr:rowOff>
    </xdr:from>
    <xdr:to>
      <xdr:col>27</xdr:col>
      <xdr:colOff>73025</xdr:colOff>
      <xdr:row>39</xdr:row>
      <xdr:rowOff>257175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035050" y="11734800"/>
          <a:ext cx="6496050" cy="10858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35890" name="Line 13"/>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8</xdr:col>
      <xdr:colOff>19050</xdr:colOff>
      <xdr:row>53</xdr:row>
      <xdr:rowOff>47625</xdr:rowOff>
    </xdr:from>
    <xdr:to>
      <xdr:col>25</xdr:col>
      <xdr:colOff>238125</xdr:colOff>
      <xdr:row>56</xdr:row>
      <xdr:rowOff>152400</xdr:rowOff>
    </xdr:to>
    <xdr:pic>
      <xdr:nvPicPr>
        <xdr:cNvPr id="35891"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914650" y="11801475"/>
          <a:ext cx="4914900"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0490"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twoCellAnchor>
    <xdr:from>
      <xdr:col>2</xdr:col>
      <xdr:colOff>163044</xdr:colOff>
      <xdr:row>50</xdr:row>
      <xdr:rowOff>134471</xdr:rowOff>
    </xdr:from>
    <xdr:to>
      <xdr:col>7</xdr:col>
      <xdr:colOff>766493</xdr:colOff>
      <xdr:row>52</xdr:row>
      <xdr:rowOff>208776</xdr:rowOff>
    </xdr:to>
    <xdr:pic>
      <xdr:nvPicPr>
        <xdr:cNvPr id="3"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77469" y="10326221"/>
          <a:ext cx="4032449" cy="607705"/>
        </a:xfrm>
        <a:prstGeom prst="rect">
          <a:avLst/>
        </a:prstGeom>
        <a:noFill/>
        <a:ln w="9525">
          <a:noFill/>
          <a:miter lim="800000"/>
          <a:headEnd/>
          <a:tailEnd/>
        </a:ln>
      </xdr:spPr>
    </xdr:pic>
    <xdr:clientData/>
  </xdr:twoCellAnchor>
  <xdr:twoCellAnchor>
    <xdr:from>
      <xdr:col>7</xdr:col>
      <xdr:colOff>1143002</xdr:colOff>
      <xdr:row>49</xdr:row>
      <xdr:rowOff>225093</xdr:rowOff>
    </xdr:from>
    <xdr:to>
      <xdr:col>8</xdr:col>
      <xdr:colOff>336177</xdr:colOff>
      <xdr:row>52</xdr:row>
      <xdr:rowOff>265021</xdr:rowOff>
    </xdr:to>
    <xdr:grpSp>
      <xdr:nvGrpSpPr>
        <xdr:cNvPr id="4" name="グループ化 3"/>
        <xdr:cNvGrpSpPr/>
      </xdr:nvGrpSpPr>
      <xdr:grpSpPr>
        <a:xfrm>
          <a:off x="5686427" y="10188243"/>
          <a:ext cx="802900" cy="801928"/>
          <a:chOff x="9058275" y="1933576"/>
          <a:chExt cx="1085850" cy="1028700"/>
        </a:xfrm>
      </xdr:grpSpPr>
      <xdr:sp macro="" textlink="">
        <xdr:nvSpPr>
          <xdr:cNvPr id="5" name="テキスト ボックス 4"/>
          <xdr:cNvSpPr txBox="1"/>
        </xdr:nvSpPr>
        <xdr:spPr>
          <a:xfrm>
            <a:off x="9058275" y="1933576"/>
            <a:ext cx="1085850" cy="10287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pic>
        <xdr:nvPicPr>
          <xdr:cNvPr id="6" name="図 5" descr="QR_dome.jpg"/>
          <xdr:cNvPicPr/>
        </xdr:nvPicPr>
        <xdr:blipFill>
          <a:blip xmlns:r="http://schemas.openxmlformats.org/officeDocument/2006/relationships" r:embed="rId2" cstate="print"/>
          <a:stretch>
            <a:fillRect/>
          </a:stretch>
        </xdr:blipFill>
        <xdr:spPr>
          <a:xfrm>
            <a:off x="9134475" y="1981200"/>
            <a:ext cx="931545" cy="931545"/>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1094" name="Line 13"/>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16</xdr:col>
      <xdr:colOff>57150</xdr:colOff>
      <xdr:row>56</xdr:row>
      <xdr:rowOff>33890</xdr:rowOff>
    </xdr:from>
    <xdr:to>
      <xdr:col>25</xdr:col>
      <xdr:colOff>257175</xdr:colOff>
      <xdr:row>57</xdr:row>
      <xdr:rowOff>190499</xdr:rowOff>
    </xdr:to>
    <xdr:pic>
      <xdr:nvPicPr>
        <xdr:cNvPr id="1095"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162550" y="12911690"/>
          <a:ext cx="2686050" cy="385209"/>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13"/>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6</xdr:col>
      <xdr:colOff>219075</xdr:colOff>
      <xdr:row>62</xdr:row>
      <xdr:rowOff>69850</xdr:rowOff>
    </xdr:from>
    <xdr:to>
      <xdr:col>16</xdr:col>
      <xdr:colOff>239249</xdr:colOff>
      <xdr:row>64</xdr:row>
      <xdr:rowOff>127000</xdr:rowOff>
    </xdr:to>
    <xdr:pic>
      <xdr:nvPicPr>
        <xdr:cNvPr id="3"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36825" y="12198350"/>
          <a:ext cx="2718924" cy="40640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952500</xdr:colOff>
      <xdr:row>0</xdr:row>
      <xdr:rowOff>0</xdr:rowOff>
    </xdr:from>
    <xdr:to>
      <xdr:col>16</xdr:col>
      <xdr:colOff>19050</xdr:colOff>
      <xdr:row>0</xdr:row>
      <xdr:rowOff>0</xdr:rowOff>
    </xdr:to>
    <xdr:sp macro="" textlink="">
      <xdr:nvSpPr>
        <xdr:cNvPr id="42021" name="Line 9"/>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12</xdr:col>
      <xdr:colOff>952500</xdr:colOff>
      <xdr:row>0</xdr:row>
      <xdr:rowOff>0</xdr:rowOff>
    </xdr:from>
    <xdr:to>
      <xdr:col>16</xdr:col>
      <xdr:colOff>19050</xdr:colOff>
      <xdr:row>0</xdr:row>
      <xdr:rowOff>0</xdr:rowOff>
    </xdr:to>
    <xdr:sp macro="" textlink="">
      <xdr:nvSpPr>
        <xdr:cNvPr id="42022" name="Line 11"/>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2</xdr:col>
      <xdr:colOff>914400</xdr:colOff>
      <xdr:row>0</xdr:row>
      <xdr:rowOff>0</xdr:rowOff>
    </xdr:from>
    <xdr:to>
      <xdr:col>6</xdr:col>
      <xdr:colOff>9525</xdr:colOff>
      <xdr:row>0</xdr:row>
      <xdr:rowOff>0</xdr:rowOff>
    </xdr:to>
    <xdr:sp macro="" textlink="">
      <xdr:nvSpPr>
        <xdr:cNvPr id="42023" name="Line 12"/>
        <xdr:cNvSpPr>
          <a:spLocks noChangeShapeType="1"/>
        </xdr:cNvSpPr>
      </xdr:nvSpPr>
      <xdr:spPr bwMode="auto">
        <a:xfrm>
          <a:off x="1000125" y="0"/>
          <a:ext cx="6096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42024" name="Line 13"/>
        <xdr:cNvSpPr>
          <a:spLocks noChangeShapeType="1"/>
        </xdr:cNvSpPr>
      </xdr:nvSpPr>
      <xdr:spPr bwMode="auto">
        <a:xfrm>
          <a:off x="800100" y="0"/>
          <a:ext cx="9525" cy="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952500</xdr:colOff>
      <xdr:row>0</xdr:row>
      <xdr:rowOff>0</xdr:rowOff>
    </xdr:from>
    <xdr:to>
      <xdr:col>16</xdr:col>
      <xdr:colOff>19050</xdr:colOff>
      <xdr:row>0</xdr:row>
      <xdr:rowOff>0</xdr:rowOff>
    </xdr:to>
    <xdr:sp macro="" textlink="">
      <xdr:nvSpPr>
        <xdr:cNvPr id="24613" name="Line 9"/>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12</xdr:col>
      <xdr:colOff>952500</xdr:colOff>
      <xdr:row>0</xdr:row>
      <xdr:rowOff>0</xdr:rowOff>
    </xdr:from>
    <xdr:to>
      <xdr:col>16</xdr:col>
      <xdr:colOff>19050</xdr:colOff>
      <xdr:row>0</xdr:row>
      <xdr:rowOff>0</xdr:rowOff>
    </xdr:to>
    <xdr:sp macro="" textlink="">
      <xdr:nvSpPr>
        <xdr:cNvPr id="24614" name="Line 11"/>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2</xdr:col>
      <xdr:colOff>914400</xdr:colOff>
      <xdr:row>0</xdr:row>
      <xdr:rowOff>0</xdr:rowOff>
    </xdr:from>
    <xdr:to>
      <xdr:col>6</xdr:col>
      <xdr:colOff>9525</xdr:colOff>
      <xdr:row>0</xdr:row>
      <xdr:rowOff>0</xdr:rowOff>
    </xdr:to>
    <xdr:sp macro="" textlink="">
      <xdr:nvSpPr>
        <xdr:cNvPr id="24615" name="Line 12"/>
        <xdr:cNvSpPr>
          <a:spLocks noChangeShapeType="1"/>
        </xdr:cNvSpPr>
      </xdr:nvSpPr>
      <xdr:spPr bwMode="auto">
        <a:xfrm>
          <a:off x="1000125" y="0"/>
          <a:ext cx="6096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24616" name="Line 13"/>
        <xdr:cNvSpPr>
          <a:spLocks noChangeShapeType="1"/>
        </xdr:cNvSpPr>
      </xdr:nvSpPr>
      <xdr:spPr bwMode="auto">
        <a:xfrm>
          <a:off x="800100" y="0"/>
          <a:ext cx="9525" cy="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44096" name="Line 1"/>
        <xdr:cNvSpPr>
          <a:spLocks noChangeShapeType="1"/>
        </xdr:cNvSpPr>
      </xdr:nvSpPr>
      <xdr:spPr bwMode="auto">
        <a:xfrm>
          <a:off x="828675" y="0"/>
          <a:ext cx="8382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44097" name="Line 2"/>
        <xdr:cNvSpPr>
          <a:spLocks noChangeShapeType="1"/>
        </xdr:cNvSpPr>
      </xdr:nvSpPr>
      <xdr:spPr bwMode="auto">
        <a:xfrm>
          <a:off x="55245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4098" name="Line 1"/>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4099"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4100" name="Line 3"/>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4101" name="Line 4"/>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19</xdr:col>
      <xdr:colOff>152400</xdr:colOff>
      <xdr:row>57</xdr:row>
      <xdr:rowOff>104775</xdr:rowOff>
    </xdr:from>
    <xdr:to>
      <xdr:col>37</xdr:col>
      <xdr:colOff>95250</xdr:colOff>
      <xdr:row>60</xdr:row>
      <xdr:rowOff>66675</xdr:rowOff>
    </xdr:to>
    <xdr:pic>
      <xdr:nvPicPr>
        <xdr:cNvPr id="4410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400675" y="14458950"/>
          <a:ext cx="4914900" cy="7048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43072" name="Line 1"/>
        <xdr:cNvSpPr>
          <a:spLocks noChangeShapeType="1"/>
        </xdr:cNvSpPr>
      </xdr:nvSpPr>
      <xdr:spPr bwMode="auto">
        <a:xfrm>
          <a:off x="828675" y="0"/>
          <a:ext cx="8382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43073" name="Line 2"/>
        <xdr:cNvSpPr>
          <a:spLocks noChangeShapeType="1"/>
        </xdr:cNvSpPr>
      </xdr:nvSpPr>
      <xdr:spPr bwMode="auto">
        <a:xfrm>
          <a:off x="55245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3074" name="Line 1"/>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3075"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3076" name="Line 3"/>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3077" name="Line 4"/>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16</xdr:col>
      <xdr:colOff>28575</xdr:colOff>
      <xdr:row>57</xdr:row>
      <xdr:rowOff>76200</xdr:rowOff>
    </xdr:from>
    <xdr:to>
      <xdr:col>33</xdr:col>
      <xdr:colOff>247650</xdr:colOff>
      <xdr:row>60</xdr:row>
      <xdr:rowOff>38100</xdr:rowOff>
    </xdr:to>
    <xdr:pic>
      <xdr:nvPicPr>
        <xdr:cNvPr id="43078"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448175" y="14439900"/>
          <a:ext cx="4914900" cy="7048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14400" name="Line 1"/>
        <xdr:cNvSpPr>
          <a:spLocks noChangeShapeType="1"/>
        </xdr:cNvSpPr>
      </xdr:nvSpPr>
      <xdr:spPr bwMode="auto">
        <a:xfrm>
          <a:off x="828675" y="0"/>
          <a:ext cx="8382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14401" name="Line 2"/>
        <xdr:cNvSpPr>
          <a:spLocks noChangeShapeType="1"/>
        </xdr:cNvSpPr>
      </xdr:nvSpPr>
      <xdr:spPr bwMode="auto">
        <a:xfrm>
          <a:off x="55245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14402" name="Line 1"/>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14403"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14404" name="Line 3"/>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14405" name="Line 4"/>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13</xdr:col>
      <xdr:colOff>171450</xdr:colOff>
      <xdr:row>63</xdr:row>
      <xdr:rowOff>47625</xdr:rowOff>
    </xdr:from>
    <xdr:to>
      <xdr:col>31</xdr:col>
      <xdr:colOff>114300</xdr:colOff>
      <xdr:row>65</xdr:row>
      <xdr:rowOff>152400</xdr:rowOff>
    </xdr:to>
    <xdr:pic>
      <xdr:nvPicPr>
        <xdr:cNvPr id="14406"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762375" y="15849600"/>
          <a:ext cx="4914900" cy="60007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0</xdr:colOff>
      <xdr:row>62</xdr:row>
      <xdr:rowOff>47625</xdr:rowOff>
    </xdr:from>
    <xdr:to>
      <xdr:col>30</xdr:col>
      <xdr:colOff>219075</xdr:colOff>
      <xdr:row>65</xdr:row>
      <xdr:rowOff>0</xdr:rowOff>
    </xdr:to>
    <xdr:pic>
      <xdr:nvPicPr>
        <xdr:cNvPr id="37958"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590925" y="15621000"/>
          <a:ext cx="491490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19466"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3562"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twoCellAnchor>
    <xdr:from>
      <xdr:col>9</xdr:col>
      <xdr:colOff>301625</xdr:colOff>
      <xdr:row>51</xdr:row>
      <xdr:rowOff>124020</xdr:rowOff>
    </xdr:from>
    <xdr:to>
      <xdr:col>9</xdr:col>
      <xdr:colOff>2365375</xdr:colOff>
      <xdr:row>52</xdr:row>
      <xdr:rowOff>235884</xdr:rowOff>
    </xdr:to>
    <xdr:pic>
      <xdr:nvPicPr>
        <xdr:cNvPr id="3"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62625" y="11061895"/>
          <a:ext cx="2063750" cy="34998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8682"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twoCellAnchor>
    <xdr:from>
      <xdr:col>8</xdr:col>
      <xdr:colOff>1314450</xdr:colOff>
      <xdr:row>9</xdr:row>
      <xdr:rowOff>66675</xdr:rowOff>
    </xdr:from>
    <xdr:to>
      <xdr:col>10</xdr:col>
      <xdr:colOff>9525</xdr:colOff>
      <xdr:row>13</xdr:row>
      <xdr:rowOff>152400</xdr:rowOff>
    </xdr:to>
    <xdr:sp macro="" textlink="">
      <xdr:nvSpPr>
        <xdr:cNvPr id="1025" name="Rectangle 1">
          <a:hlinkClick xmlns:r="http://schemas.openxmlformats.org/officeDocument/2006/relationships" r:id="rId1"/>
        </xdr:cNvPr>
        <xdr:cNvSpPr>
          <a:spLocks noChangeArrowheads="1"/>
        </xdr:cNvSpPr>
      </xdr:nvSpPr>
      <xdr:spPr bwMode="auto">
        <a:xfrm>
          <a:off x="6115050" y="2295525"/>
          <a:ext cx="1076325" cy="1085850"/>
        </a:xfrm>
        <a:prstGeom prst="rect">
          <a:avLst/>
        </a:prstGeom>
        <a:solidFill>
          <a:schemeClr val="tx1">
            <a:lumMod val="50000"/>
            <a:lumOff val="50000"/>
          </a:schemeClr>
        </a:solidFill>
        <a:ln w="9525">
          <a:noFill/>
          <a:miter lim="800000"/>
          <a:headEnd/>
          <a:tailEnd/>
        </a:ln>
      </xdr:spPr>
      <xdr:txBody>
        <a:bodyPr vertOverflow="clip" wrap="square" lIns="74295" tIns="8890" rIns="74295" bIns="889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editAs="oneCell">
    <xdr:from>
      <xdr:col>8</xdr:col>
      <xdr:colOff>1390650</xdr:colOff>
      <xdr:row>9</xdr:row>
      <xdr:rowOff>152401</xdr:rowOff>
    </xdr:from>
    <xdr:to>
      <xdr:col>9</xdr:col>
      <xdr:colOff>685800</xdr:colOff>
      <xdr:row>13</xdr:row>
      <xdr:rowOff>28576</xdr:rowOff>
    </xdr:to>
    <xdr:pic>
      <xdr:nvPicPr>
        <xdr:cNvPr id="5" name="図 4" descr="QR_dome.jpg"/>
        <xdr:cNvPicPr/>
      </xdr:nvPicPr>
      <xdr:blipFill>
        <a:blip xmlns:r="http://schemas.openxmlformats.org/officeDocument/2006/relationships" r:embed="rId2" cstate="print"/>
        <a:stretch>
          <a:fillRect/>
        </a:stretch>
      </xdr:blipFill>
      <xdr:spPr>
        <a:xfrm>
          <a:off x="6191250" y="2381251"/>
          <a:ext cx="904875" cy="876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13323"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5610"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15370" name="角丸四角形 18"/>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33</xdr:row>
      <xdr:rowOff>19050</xdr:rowOff>
    </xdr:from>
    <xdr:to>
      <xdr:col>21</xdr:col>
      <xdr:colOff>76200</xdr:colOff>
      <xdr:row>37</xdr:row>
      <xdr:rowOff>38100</xdr:rowOff>
    </xdr:to>
    <xdr:pic>
      <xdr:nvPicPr>
        <xdr:cNvPr id="32798"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981075" y="10296525"/>
          <a:ext cx="4914900" cy="704850"/>
        </a:xfrm>
        <a:prstGeom prst="rect">
          <a:avLst/>
        </a:prstGeom>
        <a:noFill/>
        <a:ln w="9525">
          <a:noFill/>
          <a:miter lim="800000"/>
          <a:headEnd/>
          <a:tailEnd/>
        </a:ln>
      </xdr:spPr>
    </xdr:pic>
    <xdr:clientData/>
  </xdr:twoCellAnchor>
  <xdr:twoCellAnchor editAs="oneCell">
    <xdr:from>
      <xdr:col>20</xdr:col>
      <xdr:colOff>123825</xdr:colOff>
      <xdr:row>10</xdr:row>
      <xdr:rowOff>19050</xdr:rowOff>
    </xdr:from>
    <xdr:to>
      <xdr:col>24</xdr:col>
      <xdr:colOff>137306</xdr:colOff>
      <xdr:row>13</xdr:row>
      <xdr:rowOff>277339</xdr:rowOff>
    </xdr:to>
    <xdr:pic>
      <xdr:nvPicPr>
        <xdr:cNvPr id="3" name="図 2" descr="SPAZIO A.jpg"/>
        <xdr:cNvPicPr>
          <a:picLocks noChangeAspect="1"/>
        </xdr:cNvPicPr>
      </xdr:nvPicPr>
      <xdr:blipFill>
        <a:blip xmlns:r="http://schemas.openxmlformats.org/officeDocument/2006/relationships" r:embed="rId2" cstate="print"/>
        <a:stretch>
          <a:fillRect/>
        </a:stretch>
      </xdr:blipFill>
      <xdr:spPr>
        <a:xfrm>
          <a:off x="5762625" y="3048000"/>
          <a:ext cx="927881" cy="11155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zoomScaleNormal="100" workbookViewId="0">
      <selection sqref="A1:H1"/>
    </sheetView>
  </sheetViews>
  <sheetFormatPr defaultRowHeight="13.5"/>
  <cols>
    <col min="1" max="1" width="4.75" customWidth="1"/>
    <col min="2" max="2" width="12.625" customWidth="1"/>
    <col min="3" max="3" width="28.125" customWidth="1"/>
    <col min="4" max="4" width="18.875" customWidth="1"/>
    <col min="5" max="5" width="17.625" customWidth="1"/>
    <col min="6" max="6" width="21.25" customWidth="1"/>
    <col min="7" max="8" width="9.375" customWidth="1"/>
  </cols>
  <sheetData>
    <row r="1" spans="1:30" ht="36" customHeight="1">
      <c r="A1" s="528" t="s">
        <v>215</v>
      </c>
      <c r="B1" s="528"/>
      <c r="C1" s="528"/>
      <c r="D1" s="528"/>
      <c r="E1" s="528"/>
      <c r="F1" s="528"/>
      <c r="G1" s="528"/>
      <c r="H1" s="528"/>
      <c r="I1" s="125"/>
      <c r="J1" s="125"/>
      <c r="K1" s="125"/>
      <c r="L1" s="125"/>
      <c r="M1" s="125"/>
      <c r="N1" s="125"/>
      <c r="O1" s="125"/>
      <c r="P1" s="125"/>
      <c r="Q1" s="125"/>
      <c r="R1" s="125"/>
      <c r="S1" s="125"/>
      <c r="T1" s="125"/>
      <c r="U1" s="125"/>
      <c r="V1" s="125"/>
      <c r="W1" s="125"/>
      <c r="X1" s="125"/>
      <c r="Y1" s="125"/>
      <c r="Z1" s="125"/>
      <c r="AA1" s="125"/>
      <c r="AB1" s="125"/>
      <c r="AC1" s="125"/>
      <c r="AD1" s="125"/>
    </row>
    <row r="2" spans="1:30" ht="21.75" customHeight="1">
      <c r="A2" s="529" t="s">
        <v>305</v>
      </c>
      <c r="B2" s="529"/>
      <c r="C2" s="529"/>
      <c r="D2" s="529"/>
      <c r="E2" s="529"/>
      <c r="F2" s="529"/>
      <c r="G2" s="529"/>
      <c r="H2" s="529"/>
      <c r="I2" s="125"/>
      <c r="J2" s="125"/>
      <c r="K2" s="125"/>
      <c r="L2" s="125"/>
      <c r="M2" s="125"/>
      <c r="N2" s="125"/>
      <c r="O2" s="125"/>
      <c r="P2" s="125"/>
      <c r="Q2" s="125"/>
      <c r="R2" s="125"/>
      <c r="S2" s="125"/>
      <c r="T2" s="125"/>
      <c r="U2" s="125"/>
      <c r="V2" s="125"/>
      <c r="W2" s="125"/>
      <c r="X2" s="125"/>
      <c r="Y2" s="125"/>
      <c r="Z2" s="125"/>
      <c r="AA2" s="125"/>
      <c r="AB2" s="125"/>
      <c r="AC2" s="125"/>
      <c r="AD2" s="125"/>
    </row>
    <row r="3" spans="1:30" ht="25.5" customHeight="1" thickBot="1">
      <c r="A3" s="530"/>
      <c r="B3" s="530"/>
      <c r="C3" s="530"/>
      <c r="D3" s="530"/>
      <c r="E3" s="530"/>
      <c r="F3" s="530"/>
      <c r="G3" s="530"/>
      <c r="H3" s="530"/>
      <c r="I3" s="125"/>
      <c r="J3" s="125"/>
      <c r="K3" s="125"/>
      <c r="L3" s="125"/>
      <c r="M3" s="125"/>
      <c r="N3" s="125"/>
      <c r="O3" s="125"/>
      <c r="P3" s="125"/>
      <c r="Q3" s="125"/>
      <c r="R3" s="125"/>
      <c r="S3" s="125"/>
      <c r="T3" s="125"/>
      <c r="U3" s="125"/>
      <c r="V3" s="125"/>
      <c r="W3" s="125"/>
      <c r="X3" s="125"/>
      <c r="Y3" s="125"/>
      <c r="Z3" s="125"/>
      <c r="AA3" s="125"/>
      <c r="AB3" s="125"/>
      <c r="AC3" s="125"/>
      <c r="AD3" s="125"/>
    </row>
    <row r="4" spans="1:30" ht="31.5" customHeight="1" thickBot="1">
      <c r="A4" s="126"/>
      <c r="B4" s="168"/>
      <c r="C4" s="127" t="s">
        <v>10</v>
      </c>
      <c r="D4" s="127" t="s">
        <v>11</v>
      </c>
      <c r="E4" s="127" t="s">
        <v>12</v>
      </c>
      <c r="F4" s="127" t="s">
        <v>18</v>
      </c>
      <c r="G4" s="127" t="s">
        <v>116</v>
      </c>
      <c r="H4" s="128" t="s">
        <v>117</v>
      </c>
    </row>
    <row r="5" spans="1:30" ht="31.5" customHeight="1" thickTop="1">
      <c r="A5" s="172">
        <v>1</v>
      </c>
      <c r="B5" s="179" t="s">
        <v>135</v>
      </c>
      <c r="C5" s="169" t="s">
        <v>136</v>
      </c>
      <c r="D5" s="129"/>
      <c r="E5" s="130"/>
      <c r="F5" s="131"/>
      <c r="G5" s="130"/>
      <c r="H5" s="132"/>
    </row>
    <row r="6" spans="1:30" ht="31.5" customHeight="1">
      <c r="A6" s="173">
        <v>2</v>
      </c>
      <c r="B6" s="179" t="s">
        <v>135</v>
      </c>
      <c r="C6" s="169" t="s">
        <v>136</v>
      </c>
      <c r="D6" s="133"/>
      <c r="E6" s="124"/>
      <c r="F6" s="134"/>
      <c r="G6" s="124"/>
      <c r="H6" s="135"/>
    </row>
    <row r="7" spans="1:30" ht="31.5" customHeight="1">
      <c r="A7" s="173">
        <v>3</v>
      </c>
      <c r="B7" s="179" t="s">
        <v>135</v>
      </c>
      <c r="C7" s="169" t="s">
        <v>136</v>
      </c>
      <c r="D7" s="133"/>
      <c r="E7" s="124"/>
      <c r="F7" s="134"/>
      <c r="G7" s="124"/>
      <c r="H7" s="135"/>
      <c r="J7" s="8"/>
    </row>
    <row r="8" spans="1:30" ht="31.5" customHeight="1" thickBot="1">
      <c r="A8" s="174">
        <v>4</v>
      </c>
      <c r="B8" s="180" t="s">
        <v>137</v>
      </c>
      <c r="C8" s="170" t="s">
        <v>136</v>
      </c>
      <c r="D8" s="136"/>
      <c r="E8" s="137"/>
      <c r="F8" s="138"/>
      <c r="G8" s="137"/>
      <c r="H8" s="139"/>
    </row>
    <row r="9" spans="1:30" ht="31.5" customHeight="1" thickTop="1">
      <c r="A9" s="175">
        <v>5</v>
      </c>
      <c r="B9" s="181" t="s">
        <v>137</v>
      </c>
      <c r="C9" s="169" t="s">
        <v>136</v>
      </c>
      <c r="D9" s="140"/>
      <c r="E9" s="141"/>
      <c r="F9" s="142"/>
      <c r="G9" s="141"/>
      <c r="H9" s="143"/>
    </row>
    <row r="10" spans="1:30" ht="31.5" customHeight="1" thickBot="1">
      <c r="A10" s="176">
        <v>6</v>
      </c>
      <c r="B10" s="182" t="s">
        <v>137</v>
      </c>
      <c r="C10" s="170" t="s">
        <v>136</v>
      </c>
      <c r="D10" s="144"/>
      <c r="E10" s="145"/>
      <c r="F10" s="146"/>
      <c r="G10" s="145"/>
      <c r="H10" s="147"/>
    </row>
    <row r="11" spans="1:30" ht="31.5" customHeight="1" thickTop="1">
      <c r="A11" s="177">
        <v>7</v>
      </c>
      <c r="B11" s="183" t="s">
        <v>137</v>
      </c>
      <c r="C11" s="169" t="s">
        <v>136</v>
      </c>
      <c r="D11" s="148"/>
      <c r="E11" s="149"/>
      <c r="F11" s="150"/>
      <c r="G11" s="149"/>
      <c r="H11" s="143"/>
    </row>
    <row r="12" spans="1:30" ht="31.5" customHeight="1" thickBot="1">
      <c r="A12" s="178">
        <v>8</v>
      </c>
      <c r="B12" s="184" t="s">
        <v>137</v>
      </c>
      <c r="C12" s="171" t="s">
        <v>136</v>
      </c>
      <c r="D12" s="151"/>
      <c r="E12" s="152"/>
      <c r="F12" s="153"/>
      <c r="G12" s="152"/>
      <c r="H12" s="154"/>
    </row>
    <row r="13" spans="1:30" ht="34.5" customHeight="1">
      <c r="B13" s="533" t="s">
        <v>118</v>
      </c>
      <c r="C13" s="533"/>
      <c r="D13" s="155"/>
      <c r="E13" s="156"/>
      <c r="F13" s="157"/>
      <c r="G13" s="156"/>
      <c r="H13" s="158"/>
    </row>
    <row r="14" spans="1:30" ht="34.5" customHeight="1">
      <c r="B14" s="284" t="s">
        <v>234</v>
      </c>
      <c r="C14" s="283"/>
      <c r="D14" s="155"/>
      <c r="E14" s="156"/>
      <c r="F14" s="157"/>
      <c r="G14" s="156"/>
      <c r="H14" s="158"/>
    </row>
    <row r="15" spans="1:30" ht="24.75" customHeight="1">
      <c r="B15" s="534" t="s">
        <v>233</v>
      </c>
      <c r="C15" s="534"/>
      <c r="D15" s="534"/>
      <c r="E15" s="534"/>
      <c r="F15" s="534"/>
      <c r="G15" s="534"/>
      <c r="H15" s="534"/>
    </row>
    <row r="16" spans="1:30" ht="24.75" customHeight="1">
      <c r="B16" s="532" t="s">
        <v>241</v>
      </c>
      <c r="C16" s="532"/>
      <c r="D16" s="532"/>
      <c r="E16" s="532"/>
      <c r="F16" s="532"/>
      <c r="G16" s="532"/>
      <c r="H16" s="532"/>
    </row>
    <row r="17" spans="2:8" ht="24.75" customHeight="1">
      <c r="B17" s="531" t="s">
        <v>240</v>
      </c>
      <c r="C17" s="531"/>
      <c r="D17" s="531"/>
      <c r="E17" s="531"/>
      <c r="F17" s="531"/>
      <c r="G17" s="531"/>
      <c r="H17" s="531"/>
    </row>
    <row r="18" spans="2:8" ht="24.75" customHeight="1">
      <c r="B18" s="532" t="s">
        <v>242</v>
      </c>
      <c r="C18" s="532"/>
      <c r="D18" s="532"/>
      <c r="E18" s="532"/>
      <c r="F18" s="532"/>
      <c r="G18" s="532"/>
      <c r="H18" s="532"/>
    </row>
    <row r="19" spans="2:8" ht="27" customHeight="1"/>
  </sheetData>
  <mergeCells count="8">
    <mergeCell ref="A1:H1"/>
    <mergeCell ref="A2:H2"/>
    <mergeCell ref="A3:H3"/>
    <mergeCell ref="B17:H17"/>
    <mergeCell ref="B18:H18"/>
    <mergeCell ref="B13:C13"/>
    <mergeCell ref="B15:H15"/>
    <mergeCell ref="B16:H16"/>
  </mergeCells>
  <phoneticPr fontId="2"/>
  <printOptions horizontalCentered="1" verticalCentered="1"/>
  <pageMargins left="0.19685039370078741" right="0.19685039370078741" top="0.19685039370078741" bottom="0.19685039370078741" header="0" footer="0"/>
  <pageSetup paperSize="9" scale="110" orientation="landscape" r:id="rId1"/>
  <headerFooter alignWithMargins="0"/>
  <rowBreaks count="1" manualBreakCount="1">
    <brk id="18" max="10" man="1"/>
  </rowBreaks>
  <colBreaks count="1" manualBreakCount="1">
    <brk id="8" max="1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P36"/>
  <sheetViews>
    <sheetView topLeftCell="A4" zoomScaleNormal="100" workbookViewId="0">
      <selection activeCell="P10" sqref="P10"/>
    </sheetView>
  </sheetViews>
  <sheetFormatPr defaultRowHeight="13.5"/>
  <cols>
    <col min="1" max="1" width="12.625" customWidth="1"/>
    <col min="2" max="2" width="3.625" customWidth="1"/>
    <col min="3" max="3" width="2.375" customWidth="1"/>
    <col min="4" max="5" width="3.625" customWidth="1"/>
    <col min="6" max="6" width="2.375" customWidth="1"/>
    <col min="7" max="8" width="3.625" customWidth="1"/>
    <col min="9" max="9" width="2.375" customWidth="1"/>
    <col min="10" max="11" width="3.625" customWidth="1"/>
    <col min="12" max="12" width="2.375" customWidth="1"/>
    <col min="13" max="14" width="3.625" customWidth="1"/>
    <col min="15" max="15" width="2.375" customWidth="1"/>
    <col min="16" max="17" width="3.625" customWidth="1"/>
    <col min="18" max="18" width="2.375" customWidth="1"/>
    <col min="19" max="20" width="3.625" customWidth="1"/>
    <col min="21" max="21" width="2.375" customWidth="1"/>
    <col min="22" max="23" width="3.625" customWidth="1"/>
    <col min="24" max="24" width="2.375" customWidth="1"/>
    <col min="25" max="26" width="3.625" customWidth="1"/>
    <col min="27" max="27" width="2.375" customWidth="1"/>
    <col min="28" max="29" width="3.625" customWidth="1"/>
    <col min="30" max="30" width="2.375" customWidth="1"/>
    <col min="31" max="42" width="3.625" customWidth="1"/>
  </cols>
  <sheetData>
    <row r="1" spans="1:42" ht="44.25" customHeight="1">
      <c r="A1" s="608" t="str">
        <f>レディース!A1</f>
        <v>SPAZIO NIGHTER CUP</v>
      </c>
      <c r="B1" s="608"/>
      <c r="C1" s="608"/>
      <c r="D1" s="608"/>
      <c r="E1" s="608"/>
      <c r="F1" s="608"/>
      <c r="G1" s="608"/>
      <c r="H1" s="608"/>
      <c r="I1" s="608"/>
      <c r="J1" s="608"/>
      <c r="K1" s="608"/>
      <c r="L1" s="608"/>
      <c r="M1" s="608"/>
      <c r="N1" s="608"/>
      <c r="O1" s="608"/>
      <c r="P1" s="608"/>
      <c r="Q1" s="608"/>
      <c r="R1" s="608"/>
      <c r="S1" s="608"/>
      <c r="T1" s="608"/>
      <c r="U1" s="608"/>
      <c r="V1" s="608"/>
      <c r="W1" s="608"/>
      <c r="X1" s="608"/>
      <c r="Y1" s="608"/>
      <c r="Z1" s="199"/>
      <c r="AA1" s="199"/>
      <c r="AB1" s="198"/>
      <c r="AC1" s="198"/>
      <c r="AD1" s="7"/>
      <c r="AE1" s="7"/>
      <c r="AF1" s="7"/>
      <c r="AG1" s="7"/>
      <c r="AH1" s="7"/>
      <c r="AI1" s="7"/>
      <c r="AJ1" s="7"/>
      <c r="AK1" s="7"/>
      <c r="AL1" s="7"/>
      <c r="AM1" s="7"/>
      <c r="AN1" s="7"/>
      <c r="AO1" s="7"/>
      <c r="AP1" s="7"/>
    </row>
    <row r="2" spans="1:42" ht="24.95" customHeight="1">
      <c r="A2" s="609" t="s">
        <v>446</v>
      </c>
      <c r="B2" s="609"/>
      <c r="C2" s="609"/>
      <c r="D2" s="609"/>
      <c r="E2" s="609"/>
      <c r="F2" s="609"/>
      <c r="G2" s="609"/>
      <c r="H2" s="609"/>
      <c r="I2" s="609"/>
      <c r="J2" s="609"/>
      <c r="K2" s="609"/>
      <c r="L2" s="609"/>
      <c r="M2" s="609"/>
      <c r="N2" s="609"/>
      <c r="O2" s="609"/>
      <c r="P2" s="609"/>
      <c r="Q2" s="609"/>
      <c r="R2" s="609"/>
      <c r="S2" s="609"/>
      <c r="T2" s="609"/>
      <c r="U2" s="609"/>
      <c r="V2" s="609"/>
      <c r="W2" s="609"/>
      <c r="X2" s="609"/>
      <c r="Y2" s="609"/>
      <c r="Z2" s="200"/>
      <c r="AA2" s="200"/>
    </row>
    <row r="3" spans="1:42" ht="9.75" customHeight="1">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0"/>
      <c r="AA3" s="200"/>
    </row>
    <row r="4" spans="1:42" ht="22.5" customHeight="1">
      <c r="A4" s="165" t="s">
        <v>21</v>
      </c>
      <c r="B4" s="22"/>
      <c r="N4" t="s">
        <v>22</v>
      </c>
    </row>
    <row r="5" spans="1:42" ht="22.5" customHeight="1">
      <c r="A5" s="162" t="s">
        <v>248</v>
      </c>
      <c r="B5" s="163"/>
      <c r="C5" s="163"/>
      <c r="D5" s="163"/>
      <c r="E5" s="163"/>
      <c r="F5" s="163"/>
      <c r="G5" s="163"/>
      <c r="H5" s="163"/>
      <c r="I5" s="163"/>
      <c r="N5" s="610" t="s">
        <v>447</v>
      </c>
      <c r="O5" s="610"/>
      <c r="P5" s="610"/>
      <c r="Q5" s="610"/>
      <c r="R5" s="610"/>
      <c r="S5" s="610"/>
      <c r="T5" s="610"/>
      <c r="U5" s="610"/>
      <c r="V5" s="610"/>
    </row>
    <row r="6" spans="1:42" ht="22.5" customHeight="1">
      <c r="A6" s="162" t="s">
        <v>238</v>
      </c>
      <c r="B6" s="163"/>
      <c r="C6" s="163"/>
      <c r="D6" s="163"/>
      <c r="E6" s="163"/>
      <c r="F6" s="163"/>
      <c r="G6" s="163"/>
      <c r="H6" s="163"/>
      <c r="I6" s="163"/>
      <c r="N6" s="611" t="s">
        <v>448</v>
      </c>
      <c r="O6" s="611"/>
      <c r="P6" s="611"/>
      <c r="Q6" s="611"/>
      <c r="R6" s="611"/>
      <c r="S6" s="611"/>
      <c r="T6" s="611"/>
      <c r="U6" s="611"/>
      <c r="V6" s="611"/>
    </row>
    <row r="7" spans="1:42" ht="22.5" customHeight="1">
      <c r="A7" s="526" t="s">
        <v>239</v>
      </c>
      <c r="B7" s="163"/>
      <c r="C7" s="163"/>
      <c r="D7" s="163"/>
      <c r="E7" s="163"/>
      <c r="F7" s="163"/>
      <c r="G7" s="163"/>
      <c r="H7" s="163"/>
      <c r="I7" s="163"/>
      <c r="N7" s="611" t="s">
        <v>340</v>
      </c>
      <c r="O7" s="611"/>
      <c r="P7" s="611"/>
      <c r="Q7" s="611"/>
      <c r="R7" s="611"/>
      <c r="S7" s="611"/>
      <c r="T7" s="611"/>
      <c r="U7" s="611"/>
      <c r="V7" s="611"/>
    </row>
    <row r="8" spans="1:42" ht="22.5" customHeight="1">
      <c r="A8" s="526" t="s">
        <v>449</v>
      </c>
      <c r="B8" s="163"/>
      <c r="C8" s="163"/>
      <c r="D8" s="163"/>
      <c r="E8" s="163"/>
      <c r="F8" s="163"/>
      <c r="G8" s="163"/>
      <c r="H8" s="163"/>
      <c r="I8" s="163"/>
      <c r="N8" s="606"/>
      <c r="O8" s="606"/>
      <c r="P8" s="606"/>
      <c r="Q8" s="606"/>
      <c r="R8" s="606"/>
      <c r="S8" s="606"/>
      <c r="T8" s="606"/>
      <c r="U8" s="606"/>
      <c r="V8" s="606"/>
    </row>
    <row r="9" spans="1:42" ht="24.95" customHeight="1"/>
    <row r="10" spans="1:42" ht="22.5" customHeight="1">
      <c r="A10" s="162" t="s">
        <v>343</v>
      </c>
    </row>
    <row r="11" spans="1:42" s="24" customFormat="1" ht="22.5" customHeight="1">
      <c r="A11" s="42"/>
      <c r="B11" s="594" t="s">
        <v>23</v>
      </c>
      <c r="C11" s="594"/>
      <c r="D11" s="594"/>
      <c r="E11" s="605" t="s">
        <v>24</v>
      </c>
      <c r="F11" s="607"/>
      <c r="G11" s="607"/>
      <c r="H11" s="607"/>
      <c r="I11" s="607"/>
      <c r="J11" s="607"/>
      <c r="K11" s="607"/>
      <c r="L11" s="607"/>
      <c r="M11" s="604"/>
      <c r="N11" s="605" t="s">
        <v>25</v>
      </c>
      <c r="O11" s="607"/>
      <c r="P11" s="604"/>
      <c r="Q11" s="605" t="s">
        <v>26</v>
      </c>
      <c r="R11" s="607"/>
      <c r="S11" s="604"/>
      <c r="T11" s="589"/>
      <c r="U11" s="589"/>
      <c r="V11" s="589"/>
      <c r="W11" s="26"/>
    </row>
    <row r="12" spans="1:42" ht="22.5" customHeight="1">
      <c r="A12" s="17" t="s">
        <v>27</v>
      </c>
      <c r="B12" s="599">
        <f>'３チーム'!B11:D11</f>
        <v>0.85416666666666663</v>
      </c>
      <c r="C12" s="600"/>
      <c r="D12" s="601"/>
      <c r="E12" s="595" t="str">
        <f>N5</f>
        <v>KMU</v>
      </c>
      <c r="F12" s="595"/>
      <c r="G12" s="596"/>
      <c r="H12" s="604" t="s">
        <v>28</v>
      </c>
      <c r="I12" s="594"/>
      <c r="J12" s="605"/>
      <c r="K12" s="598" t="str">
        <f>N6</f>
        <v xml:space="preserve">BTMU大林 </v>
      </c>
      <c r="L12" s="595"/>
      <c r="M12" s="595"/>
      <c r="N12" s="17"/>
      <c r="O12" s="16" t="s">
        <v>29</v>
      </c>
      <c r="P12" s="18"/>
      <c r="Q12" s="596" t="str">
        <f>N7</f>
        <v>team J</v>
      </c>
      <c r="R12" s="597"/>
      <c r="S12" s="598"/>
      <c r="T12" s="589"/>
      <c r="U12" s="589"/>
      <c r="V12" s="589"/>
      <c r="W12" s="158"/>
    </row>
    <row r="13" spans="1:42" ht="22.5" customHeight="1">
      <c r="A13" s="17" t="s">
        <v>30</v>
      </c>
      <c r="B13" s="602">
        <f>'３チーム'!B12:D12</f>
        <v>0.86805555555555547</v>
      </c>
      <c r="C13" s="603"/>
      <c r="D13" s="603"/>
      <c r="E13" s="595" t="str">
        <f>N6</f>
        <v xml:space="preserve">BTMU大林 </v>
      </c>
      <c r="F13" s="595"/>
      <c r="G13" s="596"/>
      <c r="H13" s="604" t="s">
        <v>28</v>
      </c>
      <c r="I13" s="594"/>
      <c r="J13" s="605"/>
      <c r="K13" s="598" t="str">
        <f>N7</f>
        <v>team J</v>
      </c>
      <c r="L13" s="595"/>
      <c r="M13" s="595"/>
      <c r="N13" s="17"/>
      <c r="O13" s="16" t="s">
        <v>29</v>
      </c>
      <c r="P13" s="18"/>
      <c r="Q13" s="596" t="str">
        <f>N5</f>
        <v>KMU</v>
      </c>
      <c r="R13" s="597"/>
      <c r="S13" s="598"/>
      <c r="T13" s="589"/>
      <c r="U13" s="589"/>
      <c r="V13" s="589"/>
      <c r="W13" s="158"/>
    </row>
    <row r="14" spans="1:42" ht="22.5" customHeight="1">
      <c r="A14" s="17" t="s">
        <v>31</v>
      </c>
      <c r="B14" s="599">
        <f>'３チーム'!B13:D13</f>
        <v>0.88194444444444398</v>
      </c>
      <c r="C14" s="600"/>
      <c r="D14" s="601"/>
      <c r="E14" s="595" t="str">
        <f>N7</f>
        <v>team J</v>
      </c>
      <c r="F14" s="595"/>
      <c r="G14" s="596"/>
      <c r="H14" s="604" t="s">
        <v>28</v>
      </c>
      <c r="I14" s="594"/>
      <c r="J14" s="605"/>
      <c r="K14" s="598" t="str">
        <f>N5</f>
        <v>KMU</v>
      </c>
      <c r="L14" s="595"/>
      <c r="M14" s="595"/>
      <c r="N14" s="17"/>
      <c r="O14" s="16" t="s">
        <v>29</v>
      </c>
      <c r="P14" s="18"/>
      <c r="Q14" s="596" t="str">
        <f>N6</f>
        <v xml:space="preserve">BTMU大林 </v>
      </c>
      <c r="R14" s="597"/>
      <c r="S14" s="598"/>
      <c r="T14" s="589"/>
      <c r="U14" s="589"/>
      <c r="V14" s="589"/>
      <c r="W14" s="158"/>
    </row>
    <row r="15" spans="1:42" ht="22.5" customHeight="1">
      <c r="A15" s="340" t="s">
        <v>258</v>
      </c>
      <c r="B15" s="602">
        <f>'３チーム'!B14:D14</f>
        <v>0.89583333333333304</v>
      </c>
      <c r="C15" s="603"/>
      <c r="D15" s="603"/>
      <c r="E15" s="595" t="str">
        <f>N5</f>
        <v>KMU</v>
      </c>
      <c r="F15" s="595"/>
      <c r="G15" s="596"/>
      <c r="H15" s="604" t="s">
        <v>28</v>
      </c>
      <c r="I15" s="594"/>
      <c r="J15" s="605"/>
      <c r="K15" s="598" t="str">
        <f>N6</f>
        <v xml:space="preserve">BTMU大林 </v>
      </c>
      <c r="L15" s="595"/>
      <c r="M15" s="595"/>
      <c r="N15" s="17"/>
      <c r="O15" s="16" t="s">
        <v>29</v>
      </c>
      <c r="P15" s="18"/>
      <c r="Q15" s="596" t="str">
        <f>N7</f>
        <v>team J</v>
      </c>
      <c r="R15" s="597"/>
      <c r="S15" s="598"/>
      <c r="T15" s="589"/>
      <c r="U15" s="589"/>
      <c r="V15" s="589"/>
      <c r="W15" s="158"/>
    </row>
    <row r="16" spans="1:42" ht="22.5" customHeight="1">
      <c r="A16" s="340" t="s">
        <v>259</v>
      </c>
      <c r="B16" s="599">
        <f>'３チーム'!B15:D15</f>
        <v>0.90972222222222199</v>
      </c>
      <c r="C16" s="600"/>
      <c r="D16" s="601"/>
      <c r="E16" s="595" t="str">
        <f>N6</f>
        <v xml:space="preserve">BTMU大林 </v>
      </c>
      <c r="F16" s="595"/>
      <c r="G16" s="596"/>
      <c r="H16" s="604" t="s">
        <v>28</v>
      </c>
      <c r="I16" s="594"/>
      <c r="J16" s="605"/>
      <c r="K16" s="598" t="str">
        <f>N7</f>
        <v>team J</v>
      </c>
      <c r="L16" s="595"/>
      <c r="M16" s="595"/>
      <c r="N16" s="17"/>
      <c r="O16" s="16" t="s">
        <v>29</v>
      </c>
      <c r="P16" s="18"/>
      <c r="Q16" s="596" t="str">
        <f>N5</f>
        <v>KMU</v>
      </c>
      <c r="R16" s="597"/>
      <c r="S16" s="598"/>
      <c r="T16" s="589"/>
      <c r="U16" s="589"/>
      <c r="V16" s="589"/>
      <c r="W16" s="158"/>
      <c r="Z16" s="8"/>
    </row>
    <row r="17" spans="1:26" ht="22.5" customHeight="1">
      <c r="A17" s="340" t="s">
        <v>260</v>
      </c>
      <c r="B17" s="602">
        <f>'３チーム'!B16:D16</f>
        <v>0.92361111111111105</v>
      </c>
      <c r="C17" s="603"/>
      <c r="D17" s="603"/>
      <c r="E17" s="595" t="str">
        <f>N7</f>
        <v>team J</v>
      </c>
      <c r="F17" s="595"/>
      <c r="G17" s="596"/>
      <c r="H17" s="604" t="s">
        <v>28</v>
      </c>
      <c r="I17" s="594"/>
      <c r="J17" s="605"/>
      <c r="K17" s="598" t="str">
        <f>N5</f>
        <v>KMU</v>
      </c>
      <c r="L17" s="595"/>
      <c r="M17" s="595"/>
      <c r="N17" s="17"/>
      <c r="O17" s="16" t="s">
        <v>29</v>
      </c>
      <c r="P17" s="18"/>
      <c r="Q17" s="596" t="str">
        <f>N6</f>
        <v xml:space="preserve">BTMU大林 </v>
      </c>
      <c r="R17" s="597"/>
      <c r="S17" s="598"/>
      <c r="T17" s="589"/>
      <c r="U17" s="589"/>
      <c r="V17" s="589"/>
      <c r="W17" s="158"/>
      <c r="Z17" s="8"/>
    </row>
    <row r="18" spans="1:26" ht="22.5" customHeight="1">
      <c r="Z18" s="8"/>
    </row>
    <row r="19" spans="1:26" ht="22.5" customHeight="1">
      <c r="A19" s="162" t="s">
        <v>168</v>
      </c>
      <c r="Z19" s="8"/>
    </row>
    <row r="20" spans="1:26" ht="22.5" customHeight="1">
      <c r="A20" s="4"/>
      <c r="B20" s="595" t="str">
        <f>N5</f>
        <v>KMU</v>
      </c>
      <c r="C20" s="595"/>
      <c r="D20" s="595"/>
      <c r="E20" s="595" t="str">
        <f>N6</f>
        <v xml:space="preserve">BTMU大林 </v>
      </c>
      <c r="F20" s="595"/>
      <c r="G20" s="595"/>
      <c r="H20" s="595" t="str">
        <f>N7</f>
        <v>team J</v>
      </c>
      <c r="I20" s="595"/>
      <c r="J20" s="595"/>
      <c r="K20" s="594" t="s">
        <v>33</v>
      </c>
      <c r="L20" s="594"/>
      <c r="M20" s="594"/>
      <c r="N20" s="594" t="s">
        <v>15</v>
      </c>
      <c r="O20" s="594"/>
      <c r="P20" s="594"/>
      <c r="Q20" s="594" t="s">
        <v>16</v>
      </c>
      <c r="R20" s="594"/>
      <c r="S20" s="594"/>
      <c r="T20" s="594" t="s">
        <v>34</v>
      </c>
      <c r="U20" s="594"/>
      <c r="V20" s="594"/>
      <c r="W20" s="594" t="s">
        <v>17</v>
      </c>
      <c r="X20" s="594"/>
      <c r="Y20" s="594"/>
      <c r="Z20" s="8"/>
    </row>
    <row r="21" spans="1:26" ht="22.5" customHeight="1">
      <c r="A21" s="561" t="str">
        <f>N5</f>
        <v>KMU</v>
      </c>
      <c r="B21" s="567"/>
      <c r="C21" s="568"/>
      <c r="D21" s="569"/>
      <c r="E21" s="564"/>
      <c r="F21" s="565"/>
      <c r="G21" s="566"/>
      <c r="H21" s="564"/>
      <c r="I21" s="565"/>
      <c r="J21" s="566"/>
      <c r="K21" s="585"/>
      <c r="L21" s="586"/>
      <c r="M21" s="587"/>
      <c r="N21" s="585"/>
      <c r="O21" s="586"/>
      <c r="P21" s="587"/>
      <c r="Q21" s="585"/>
      <c r="R21" s="586"/>
      <c r="S21" s="587"/>
      <c r="T21" s="576"/>
      <c r="U21" s="577"/>
      <c r="V21" s="578"/>
      <c r="W21" s="585"/>
      <c r="X21" s="586"/>
      <c r="Y21" s="587"/>
      <c r="Z21" s="8"/>
    </row>
    <row r="22" spans="1:26" ht="22.5" customHeight="1">
      <c r="A22" s="562"/>
      <c r="B22" s="570"/>
      <c r="C22" s="571"/>
      <c r="D22" s="572"/>
      <c r="E22" s="19"/>
      <c r="F22" s="20" t="s">
        <v>93</v>
      </c>
      <c r="G22" s="21"/>
      <c r="H22" s="19"/>
      <c r="I22" s="20" t="s">
        <v>29</v>
      </c>
      <c r="J22" s="21"/>
      <c r="K22" s="588"/>
      <c r="L22" s="589"/>
      <c r="M22" s="590"/>
      <c r="N22" s="588"/>
      <c r="O22" s="589"/>
      <c r="P22" s="590"/>
      <c r="Q22" s="588"/>
      <c r="R22" s="589"/>
      <c r="S22" s="590"/>
      <c r="T22" s="579"/>
      <c r="U22" s="580"/>
      <c r="V22" s="581"/>
      <c r="W22" s="588"/>
      <c r="X22" s="589"/>
      <c r="Y22" s="590"/>
      <c r="Z22" s="8"/>
    </row>
    <row r="23" spans="1:26" ht="22.5" customHeight="1">
      <c r="A23" s="562"/>
      <c r="B23" s="570"/>
      <c r="C23" s="571"/>
      <c r="D23" s="572"/>
      <c r="E23" s="564"/>
      <c r="F23" s="565"/>
      <c r="G23" s="566"/>
      <c r="H23" s="564"/>
      <c r="I23" s="565"/>
      <c r="J23" s="566"/>
      <c r="K23" s="588"/>
      <c r="L23" s="589"/>
      <c r="M23" s="590"/>
      <c r="N23" s="588"/>
      <c r="O23" s="589"/>
      <c r="P23" s="590"/>
      <c r="Q23" s="588"/>
      <c r="R23" s="589"/>
      <c r="S23" s="590"/>
      <c r="T23" s="579"/>
      <c r="U23" s="580"/>
      <c r="V23" s="581"/>
      <c r="W23" s="588"/>
      <c r="X23" s="589"/>
      <c r="Y23" s="590"/>
      <c r="Z23" s="8"/>
    </row>
    <row r="24" spans="1:26" ht="22.5" customHeight="1">
      <c r="A24" s="563"/>
      <c r="B24" s="573"/>
      <c r="C24" s="574"/>
      <c r="D24" s="575"/>
      <c r="E24" s="10"/>
      <c r="F24" s="11" t="s">
        <v>93</v>
      </c>
      <c r="G24" s="12"/>
      <c r="H24" s="10"/>
      <c r="I24" s="11" t="s">
        <v>93</v>
      </c>
      <c r="J24" s="12"/>
      <c r="K24" s="591"/>
      <c r="L24" s="592"/>
      <c r="M24" s="593"/>
      <c r="N24" s="591"/>
      <c r="O24" s="592"/>
      <c r="P24" s="593"/>
      <c r="Q24" s="591"/>
      <c r="R24" s="592"/>
      <c r="S24" s="593"/>
      <c r="T24" s="582"/>
      <c r="U24" s="583"/>
      <c r="V24" s="584"/>
      <c r="W24" s="591"/>
      <c r="X24" s="592"/>
      <c r="Y24" s="593"/>
      <c r="Z24" s="8"/>
    </row>
    <row r="25" spans="1:26" ht="22.5" customHeight="1">
      <c r="A25" s="561" t="str">
        <f>N6</f>
        <v xml:space="preserve">BTMU大林 </v>
      </c>
      <c r="B25" s="564"/>
      <c r="C25" s="565"/>
      <c r="D25" s="566"/>
      <c r="E25" s="567"/>
      <c r="F25" s="568"/>
      <c r="G25" s="569"/>
      <c r="H25" s="564"/>
      <c r="I25" s="565"/>
      <c r="J25" s="566"/>
      <c r="K25" s="585"/>
      <c r="L25" s="586"/>
      <c r="M25" s="587"/>
      <c r="N25" s="585"/>
      <c r="O25" s="586"/>
      <c r="P25" s="587"/>
      <c r="Q25" s="585"/>
      <c r="R25" s="586"/>
      <c r="S25" s="587"/>
      <c r="T25" s="576"/>
      <c r="U25" s="577"/>
      <c r="V25" s="578"/>
      <c r="W25" s="585"/>
      <c r="X25" s="586"/>
      <c r="Y25" s="587"/>
      <c r="Z25" s="8"/>
    </row>
    <row r="26" spans="1:26" ht="22.5" customHeight="1">
      <c r="A26" s="562"/>
      <c r="B26" s="19"/>
      <c r="C26" s="20" t="s">
        <v>93</v>
      </c>
      <c r="D26" s="21"/>
      <c r="E26" s="570"/>
      <c r="F26" s="571"/>
      <c r="G26" s="572"/>
      <c r="H26" s="19"/>
      <c r="I26" s="20" t="s">
        <v>93</v>
      </c>
      <c r="J26" s="21"/>
      <c r="K26" s="588"/>
      <c r="L26" s="589"/>
      <c r="M26" s="590"/>
      <c r="N26" s="588"/>
      <c r="O26" s="589"/>
      <c r="P26" s="590"/>
      <c r="Q26" s="588"/>
      <c r="R26" s="589"/>
      <c r="S26" s="590"/>
      <c r="T26" s="579"/>
      <c r="U26" s="580"/>
      <c r="V26" s="581"/>
      <c r="W26" s="588"/>
      <c r="X26" s="589"/>
      <c r="Y26" s="590"/>
      <c r="Z26" s="8"/>
    </row>
    <row r="27" spans="1:26" ht="22.5" customHeight="1">
      <c r="A27" s="562"/>
      <c r="B27" s="564"/>
      <c r="C27" s="565"/>
      <c r="D27" s="566"/>
      <c r="E27" s="570"/>
      <c r="F27" s="571"/>
      <c r="G27" s="572"/>
      <c r="H27" s="564"/>
      <c r="I27" s="565"/>
      <c r="J27" s="566"/>
      <c r="K27" s="588"/>
      <c r="L27" s="589"/>
      <c r="M27" s="590"/>
      <c r="N27" s="588"/>
      <c r="O27" s="589"/>
      <c r="P27" s="590"/>
      <c r="Q27" s="588"/>
      <c r="R27" s="589"/>
      <c r="S27" s="590"/>
      <c r="T27" s="579"/>
      <c r="U27" s="580"/>
      <c r="V27" s="581"/>
      <c r="W27" s="588"/>
      <c r="X27" s="589"/>
      <c r="Y27" s="590"/>
      <c r="Z27" s="8"/>
    </row>
    <row r="28" spans="1:26" ht="22.5" customHeight="1">
      <c r="A28" s="563"/>
      <c r="B28" s="10"/>
      <c r="C28" s="11" t="s">
        <v>93</v>
      </c>
      <c r="D28" s="12"/>
      <c r="E28" s="573"/>
      <c r="F28" s="574"/>
      <c r="G28" s="575"/>
      <c r="H28" s="10"/>
      <c r="I28" s="11" t="s">
        <v>93</v>
      </c>
      <c r="J28" s="12"/>
      <c r="K28" s="591"/>
      <c r="L28" s="592"/>
      <c r="M28" s="593"/>
      <c r="N28" s="591"/>
      <c r="O28" s="592"/>
      <c r="P28" s="593"/>
      <c r="Q28" s="591"/>
      <c r="R28" s="592"/>
      <c r="S28" s="593"/>
      <c r="T28" s="582"/>
      <c r="U28" s="583"/>
      <c r="V28" s="584"/>
      <c r="W28" s="591"/>
      <c r="X28" s="592"/>
      <c r="Y28" s="593"/>
      <c r="Z28" s="8"/>
    </row>
    <row r="29" spans="1:26" ht="22.5" customHeight="1">
      <c r="A29" s="561" t="str">
        <f>N7</f>
        <v>team J</v>
      </c>
      <c r="B29" s="564"/>
      <c r="C29" s="565"/>
      <c r="D29" s="566"/>
      <c r="E29" s="564"/>
      <c r="F29" s="565"/>
      <c r="G29" s="566"/>
      <c r="H29" s="567"/>
      <c r="I29" s="568"/>
      <c r="J29" s="569"/>
      <c r="K29" s="585"/>
      <c r="L29" s="586"/>
      <c r="M29" s="587"/>
      <c r="N29" s="585"/>
      <c r="O29" s="586"/>
      <c r="P29" s="587"/>
      <c r="Q29" s="585"/>
      <c r="R29" s="586"/>
      <c r="S29" s="587"/>
      <c r="T29" s="576"/>
      <c r="U29" s="577"/>
      <c r="V29" s="578"/>
      <c r="W29" s="585"/>
      <c r="X29" s="586"/>
      <c r="Y29" s="587"/>
      <c r="Z29" s="8"/>
    </row>
    <row r="30" spans="1:26" ht="22.5" customHeight="1">
      <c r="A30" s="562"/>
      <c r="B30" s="19"/>
      <c r="C30" s="20" t="s">
        <v>93</v>
      </c>
      <c r="D30" s="21"/>
      <c r="E30" s="19"/>
      <c r="F30" s="20" t="s">
        <v>93</v>
      </c>
      <c r="G30" s="21"/>
      <c r="H30" s="570"/>
      <c r="I30" s="571"/>
      <c r="J30" s="572"/>
      <c r="K30" s="588"/>
      <c r="L30" s="589"/>
      <c r="M30" s="590"/>
      <c r="N30" s="588"/>
      <c r="O30" s="589"/>
      <c r="P30" s="590"/>
      <c r="Q30" s="588"/>
      <c r="R30" s="589"/>
      <c r="S30" s="590"/>
      <c r="T30" s="579"/>
      <c r="U30" s="580"/>
      <c r="V30" s="581"/>
      <c r="W30" s="588"/>
      <c r="X30" s="589"/>
      <c r="Y30" s="590"/>
      <c r="Z30" s="8"/>
    </row>
    <row r="31" spans="1:26" ht="22.5" customHeight="1">
      <c r="A31" s="562"/>
      <c r="B31" s="564"/>
      <c r="C31" s="565"/>
      <c r="D31" s="566"/>
      <c r="E31" s="564"/>
      <c r="F31" s="565"/>
      <c r="G31" s="566"/>
      <c r="H31" s="570"/>
      <c r="I31" s="571"/>
      <c r="J31" s="572"/>
      <c r="K31" s="588"/>
      <c r="L31" s="589"/>
      <c r="M31" s="590"/>
      <c r="N31" s="588"/>
      <c r="O31" s="589"/>
      <c r="P31" s="590"/>
      <c r="Q31" s="588"/>
      <c r="R31" s="589"/>
      <c r="S31" s="590"/>
      <c r="T31" s="579"/>
      <c r="U31" s="580"/>
      <c r="V31" s="581"/>
      <c r="W31" s="588"/>
      <c r="X31" s="589"/>
      <c r="Y31" s="590"/>
      <c r="Z31" s="8"/>
    </row>
    <row r="32" spans="1:26" ht="22.5" customHeight="1">
      <c r="A32" s="563"/>
      <c r="B32" s="10"/>
      <c r="C32" s="11" t="s">
        <v>93</v>
      </c>
      <c r="D32" s="12"/>
      <c r="E32" s="10"/>
      <c r="F32" s="11" t="s">
        <v>93</v>
      </c>
      <c r="G32" s="12"/>
      <c r="H32" s="573"/>
      <c r="I32" s="574"/>
      <c r="J32" s="575"/>
      <c r="K32" s="591"/>
      <c r="L32" s="592"/>
      <c r="M32" s="593"/>
      <c r="N32" s="591"/>
      <c r="O32" s="592"/>
      <c r="P32" s="593"/>
      <c r="Q32" s="591"/>
      <c r="R32" s="592"/>
      <c r="S32" s="593"/>
      <c r="T32" s="582"/>
      <c r="U32" s="583"/>
      <c r="V32" s="584"/>
      <c r="W32" s="591"/>
      <c r="X32" s="592"/>
      <c r="Y32" s="593"/>
      <c r="Z32" s="8"/>
    </row>
    <row r="33" spans="1:25">
      <c r="A33" s="8"/>
      <c r="B33" s="8"/>
      <c r="C33" s="8"/>
      <c r="D33" s="8"/>
      <c r="E33" s="8"/>
      <c r="F33" s="8"/>
      <c r="G33" s="8"/>
      <c r="H33" s="8"/>
      <c r="I33" s="8"/>
      <c r="J33" s="8"/>
      <c r="K33" s="8"/>
      <c r="L33" s="8"/>
      <c r="M33" s="8"/>
      <c r="N33" s="8"/>
      <c r="O33" s="8"/>
      <c r="P33" s="8"/>
      <c r="Q33" s="8"/>
      <c r="R33" s="8"/>
      <c r="S33" s="8"/>
      <c r="T33" s="8"/>
      <c r="U33" s="8"/>
      <c r="V33" s="8"/>
      <c r="W33" s="8"/>
      <c r="X33" s="8"/>
      <c r="Y33" s="8"/>
    </row>
    <row r="34" spans="1:25">
      <c r="A34" s="8"/>
      <c r="B34" s="8"/>
      <c r="C34" s="8"/>
      <c r="D34" s="8"/>
      <c r="E34" s="8"/>
      <c r="F34" s="8"/>
      <c r="G34" s="8"/>
      <c r="H34" s="8"/>
      <c r="I34" s="8"/>
      <c r="J34" s="8"/>
      <c r="K34" s="8"/>
      <c r="L34" s="8"/>
      <c r="M34" s="8"/>
      <c r="N34" s="8"/>
      <c r="O34" s="8"/>
      <c r="P34" s="8"/>
      <c r="Q34" s="8"/>
      <c r="R34" s="8"/>
      <c r="S34" s="8"/>
      <c r="T34" s="8"/>
      <c r="U34" s="8"/>
      <c r="V34" s="8"/>
      <c r="W34" s="8"/>
      <c r="X34" s="8"/>
      <c r="Y34" s="8"/>
    </row>
    <row r="35" spans="1:25">
      <c r="A35" s="8"/>
      <c r="B35" s="8"/>
      <c r="C35" s="8"/>
      <c r="D35" s="8"/>
      <c r="E35" s="8"/>
      <c r="F35" s="8"/>
      <c r="G35" s="8"/>
      <c r="H35" s="8"/>
      <c r="I35" s="8"/>
      <c r="J35" s="8"/>
      <c r="K35" s="8"/>
      <c r="L35" s="8"/>
      <c r="M35" s="8"/>
      <c r="N35" s="8"/>
      <c r="O35" s="8"/>
      <c r="P35" s="8"/>
      <c r="Q35" s="8"/>
      <c r="R35" s="8"/>
      <c r="S35" s="8"/>
      <c r="T35" s="8"/>
      <c r="U35" s="8"/>
      <c r="V35" s="8"/>
      <c r="W35" s="8"/>
      <c r="X35" s="8"/>
      <c r="Y35" s="8"/>
    </row>
    <row r="36" spans="1:25">
      <c r="A36" s="8"/>
      <c r="B36" s="8"/>
      <c r="C36" s="8"/>
      <c r="D36" s="8"/>
      <c r="E36" s="8"/>
      <c r="F36" s="8"/>
      <c r="G36" s="8"/>
      <c r="H36" s="8"/>
      <c r="I36" s="8"/>
      <c r="J36" s="8"/>
      <c r="K36" s="8"/>
      <c r="L36" s="8"/>
      <c r="M36" s="8"/>
      <c r="N36" s="8"/>
      <c r="O36" s="8"/>
      <c r="P36" s="8"/>
      <c r="Q36" s="8"/>
      <c r="R36" s="8"/>
      <c r="S36" s="8"/>
      <c r="T36" s="8"/>
      <c r="U36" s="8"/>
      <c r="V36" s="8"/>
      <c r="W36" s="8"/>
      <c r="X36" s="8"/>
      <c r="Y36" s="8"/>
    </row>
  </sheetData>
  <mergeCells count="88">
    <mergeCell ref="A1:Y1"/>
    <mergeCell ref="A2:Y2"/>
    <mergeCell ref="N5:V5"/>
    <mergeCell ref="N6:V6"/>
    <mergeCell ref="N7:V7"/>
    <mergeCell ref="N8:V8"/>
    <mergeCell ref="T11:V11"/>
    <mergeCell ref="Q12:S12"/>
    <mergeCell ref="T12:V12"/>
    <mergeCell ref="B11:D11"/>
    <mergeCell ref="E11:M11"/>
    <mergeCell ref="N11:P11"/>
    <mergeCell ref="Q11:S11"/>
    <mergeCell ref="Q13:S13"/>
    <mergeCell ref="T13:V13"/>
    <mergeCell ref="B12:D12"/>
    <mergeCell ref="E12:G12"/>
    <mergeCell ref="B13:D13"/>
    <mergeCell ref="E13:G13"/>
    <mergeCell ref="H13:J13"/>
    <mergeCell ref="K13:M13"/>
    <mergeCell ref="H12:J12"/>
    <mergeCell ref="K12:M12"/>
    <mergeCell ref="B15:D15"/>
    <mergeCell ref="E15:G15"/>
    <mergeCell ref="H15:J15"/>
    <mergeCell ref="K15:M15"/>
    <mergeCell ref="B14:D14"/>
    <mergeCell ref="E14:G14"/>
    <mergeCell ref="H14:J14"/>
    <mergeCell ref="K14:M14"/>
    <mergeCell ref="Q14:S14"/>
    <mergeCell ref="T14:V14"/>
    <mergeCell ref="Q15:S15"/>
    <mergeCell ref="T15:V15"/>
    <mergeCell ref="Q16:S16"/>
    <mergeCell ref="T16:V16"/>
    <mergeCell ref="Q17:S17"/>
    <mergeCell ref="T17:V17"/>
    <mergeCell ref="B16:D16"/>
    <mergeCell ref="E16:G16"/>
    <mergeCell ref="B17:D17"/>
    <mergeCell ref="E17:G17"/>
    <mergeCell ref="H17:J17"/>
    <mergeCell ref="K17:M17"/>
    <mergeCell ref="H16:J16"/>
    <mergeCell ref="K16:M16"/>
    <mergeCell ref="N20:P20"/>
    <mergeCell ref="Q20:S20"/>
    <mergeCell ref="T20:V20"/>
    <mergeCell ref="W20:Y20"/>
    <mergeCell ref="B20:D20"/>
    <mergeCell ref="E20:G20"/>
    <mergeCell ref="H20:J20"/>
    <mergeCell ref="K20:M20"/>
    <mergeCell ref="T21:V24"/>
    <mergeCell ref="A21:A24"/>
    <mergeCell ref="B21:D24"/>
    <mergeCell ref="E21:G21"/>
    <mergeCell ref="H21:J21"/>
    <mergeCell ref="W21:Y24"/>
    <mergeCell ref="E23:G23"/>
    <mergeCell ref="H23:J23"/>
    <mergeCell ref="A25:A28"/>
    <mergeCell ref="B25:D25"/>
    <mergeCell ref="E25:G28"/>
    <mergeCell ref="H25:J25"/>
    <mergeCell ref="K25:M28"/>
    <mergeCell ref="N25:P28"/>
    <mergeCell ref="Q25:S28"/>
    <mergeCell ref="W25:Y28"/>
    <mergeCell ref="B27:D27"/>
    <mergeCell ref="H27:J27"/>
    <mergeCell ref="K21:M24"/>
    <mergeCell ref="N21:P24"/>
    <mergeCell ref="Q21:S24"/>
    <mergeCell ref="W29:Y32"/>
    <mergeCell ref="B31:D31"/>
    <mergeCell ref="E31:G31"/>
    <mergeCell ref="K29:M32"/>
    <mergeCell ref="N29:P32"/>
    <mergeCell ref="Q29:S32"/>
    <mergeCell ref="T29:V32"/>
    <mergeCell ref="A29:A32"/>
    <mergeCell ref="B29:D29"/>
    <mergeCell ref="E29:G29"/>
    <mergeCell ref="H29:J32"/>
    <mergeCell ref="T25:V28"/>
  </mergeCells>
  <phoneticPr fontId="2"/>
  <printOptions horizontalCentered="1" verticalCentered="1"/>
  <pageMargins left="0" right="0" top="0" bottom="0" header="0" footer="0"/>
  <pageSetup paperSize="9" scale="11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N34"/>
  <sheetViews>
    <sheetView topLeftCell="A12" zoomScaleNormal="100" workbookViewId="0">
      <selection activeCell="AK18" sqref="AK18"/>
    </sheetView>
  </sheetViews>
  <sheetFormatPr defaultRowHeight="13.5"/>
  <cols>
    <col min="1" max="1" width="12.625" customWidth="1"/>
    <col min="2" max="2" width="3.625" customWidth="1"/>
    <col min="3" max="3" width="2.375" customWidth="1"/>
    <col min="4" max="5" width="3.625" customWidth="1"/>
    <col min="6" max="6" width="2.375" customWidth="1"/>
    <col min="7" max="8" width="3.625" customWidth="1"/>
    <col min="9" max="9" width="2.375" customWidth="1"/>
    <col min="10" max="11" width="3.625" customWidth="1"/>
    <col min="12" max="12" width="2.375" customWidth="1"/>
    <col min="13" max="14" width="3.625" customWidth="1"/>
    <col min="15" max="15" width="2.375" customWidth="1"/>
    <col min="16" max="17" width="3.625" customWidth="1"/>
    <col min="18" max="18" width="2.375" customWidth="1"/>
    <col min="19" max="20" width="3.625" customWidth="1"/>
    <col min="21" max="21" width="2.375" customWidth="1"/>
    <col min="22" max="23" width="3.625" customWidth="1"/>
    <col min="24" max="24" width="2.375" customWidth="1"/>
    <col min="25" max="27" width="3.625" customWidth="1"/>
    <col min="28" max="28" width="2.375" customWidth="1"/>
    <col min="29" max="40" width="3.625" customWidth="1"/>
  </cols>
  <sheetData>
    <row r="1" spans="1:40" ht="46.5" customHeight="1">
      <c r="A1" s="612" t="str">
        <f>'3配布'!A1:Y1</f>
        <v>SPAZIO NIGHTER CUP</v>
      </c>
      <c r="B1" s="612"/>
      <c r="C1" s="612"/>
      <c r="D1" s="612"/>
      <c r="E1" s="612"/>
      <c r="F1" s="612"/>
      <c r="G1" s="612"/>
      <c r="H1" s="612"/>
      <c r="I1" s="612"/>
      <c r="J1" s="612"/>
      <c r="K1" s="612"/>
      <c r="L1" s="612"/>
      <c r="M1" s="612"/>
      <c r="N1" s="612"/>
      <c r="O1" s="612"/>
      <c r="P1" s="612"/>
      <c r="Q1" s="612"/>
      <c r="R1" s="612"/>
      <c r="S1" s="612"/>
      <c r="T1" s="612"/>
      <c r="U1" s="612"/>
      <c r="V1" s="612"/>
      <c r="W1" s="612"/>
      <c r="X1" s="612"/>
      <c r="Y1" s="612"/>
      <c r="Z1" s="221"/>
      <c r="AA1" s="221"/>
      <c r="AB1" s="7"/>
      <c r="AC1" s="7"/>
      <c r="AD1" s="7"/>
      <c r="AE1" s="7"/>
      <c r="AF1" s="7"/>
      <c r="AG1" s="7"/>
      <c r="AH1" s="7"/>
      <c r="AI1" s="7"/>
      <c r="AJ1" s="7"/>
      <c r="AK1" s="7"/>
      <c r="AL1" s="7"/>
      <c r="AM1" s="7"/>
      <c r="AN1" s="7"/>
    </row>
    <row r="2" spans="1:40" ht="21" customHeight="1">
      <c r="A2" s="609" t="str">
        <f>'3配布'!A2:Y2</f>
        <v>2019.9.13.Fri. Beginner Top Class</v>
      </c>
      <c r="B2" s="609"/>
      <c r="C2" s="609"/>
      <c r="D2" s="609"/>
      <c r="E2" s="609"/>
      <c r="F2" s="609"/>
      <c r="G2" s="609"/>
      <c r="H2" s="609"/>
      <c r="I2" s="609"/>
      <c r="J2" s="609"/>
      <c r="K2" s="609"/>
      <c r="L2" s="609"/>
      <c r="M2" s="609"/>
      <c r="N2" s="609"/>
      <c r="O2" s="609"/>
      <c r="P2" s="609"/>
      <c r="Q2" s="609"/>
      <c r="R2" s="609"/>
      <c r="S2" s="609"/>
      <c r="T2" s="609"/>
      <c r="U2" s="609"/>
      <c r="V2" s="609"/>
      <c r="W2" s="609"/>
      <c r="X2" s="609"/>
      <c r="Y2" s="609"/>
      <c r="Z2" s="222"/>
      <c r="AA2" s="222"/>
    </row>
    <row r="3" spans="1:40" ht="24.95" customHeight="1">
      <c r="A3" s="165" t="s">
        <v>21</v>
      </c>
      <c r="N3" s="226" t="s">
        <v>22</v>
      </c>
      <c r="Z3" s="223"/>
      <c r="AA3" s="223"/>
    </row>
    <row r="4" spans="1:40" ht="24.95" customHeight="1">
      <c r="A4" s="162" t="s">
        <v>248</v>
      </c>
      <c r="B4" s="163"/>
      <c r="C4" s="163"/>
      <c r="D4" s="163"/>
      <c r="E4" s="163"/>
      <c r="F4" s="163"/>
      <c r="G4" s="163"/>
      <c r="H4" s="163"/>
      <c r="I4" s="163"/>
      <c r="N4" s="613" t="str">
        <f>'3配布'!N5:V5</f>
        <v>KMU</v>
      </c>
      <c r="O4" s="613"/>
      <c r="P4" s="613"/>
      <c r="Q4" s="613"/>
      <c r="R4" s="613"/>
      <c r="S4" s="613"/>
      <c r="T4" s="613"/>
      <c r="U4" s="613"/>
      <c r="V4" s="613"/>
    </row>
    <row r="5" spans="1:40" ht="24.95" customHeight="1">
      <c r="A5" s="162" t="s">
        <v>238</v>
      </c>
      <c r="B5" s="163"/>
      <c r="C5" s="163"/>
      <c r="D5" s="163"/>
      <c r="E5" s="163"/>
      <c r="F5" s="163"/>
      <c r="G5" s="163"/>
      <c r="H5" s="163"/>
      <c r="I5" s="163"/>
      <c r="N5" s="614" t="str">
        <f>'3配布'!N6:V6</f>
        <v xml:space="preserve">BTMU大林 </v>
      </c>
      <c r="O5" s="614"/>
      <c r="P5" s="614"/>
      <c r="Q5" s="614"/>
      <c r="R5" s="614"/>
      <c r="S5" s="614"/>
      <c r="T5" s="614"/>
      <c r="U5" s="614"/>
      <c r="V5" s="614"/>
    </row>
    <row r="6" spans="1:40" ht="24.95" customHeight="1">
      <c r="A6" s="527" t="s">
        <v>239</v>
      </c>
      <c r="B6" s="163"/>
      <c r="C6" s="163"/>
      <c r="D6" s="163"/>
      <c r="E6" s="163"/>
      <c r="F6" s="163"/>
      <c r="G6" s="163"/>
      <c r="H6" s="163"/>
      <c r="I6" s="163"/>
      <c r="N6" s="611" t="str">
        <f>'3配布'!N7:V7</f>
        <v>team J</v>
      </c>
      <c r="O6" s="611"/>
      <c r="P6" s="611"/>
      <c r="Q6" s="611"/>
      <c r="R6" s="611"/>
      <c r="S6" s="611"/>
      <c r="T6" s="611"/>
      <c r="U6" s="611"/>
      <c r="V6" s="611"/>
    </row>
    <row r="7" spans="1:40" ht="24.95" customHeight="1">
      <c r="A7" s="527" t="s">
        <v>450</v>
      </c>
      <c r="B7" s="163"/>
      <c r="C7" s="163"/>
      <c r="D7" s="163"/>
      <c r="E7" s="163"/>
      <c r="F7" s="163"/>
      <c r="G7" s="163"/>
      <c r="H7" s="163"/>
      <c r="I7" s="163"/>
      <c r="N7" s="606"/>
      <c r="O7" s="606"/>
      <c r="P7" s="606"/>
      <c r="Q7" s="606"/>
      <c r="R7" s="606"/>
      <c r="S7" s="606"/>
      <c r="T7" s="606"/>
      <c r="U7" s="606"/>
      <c r="V7" s="606"/>
    </row>
    <row r="8" spans="1:40" ht="17.25" customHeight="1"/>
    <row r="9" spans="1:40" ht="24.95" customHeight="1">
      <c r="A9" s="83" t="s">
        <v>344</v>
      </c>
    </row>
    <row r="10" spans="1:40" s="24" customFormat="1" ht="22.5" customHeight="1">
      <c r="A10" s="42"/>
      <c r="B10" s="594" t="s">
        <v>23</v>
      </c>
      <c r="C10" s="594"/>
      <c r="D10" s="594"/>
      <c r="E10" s="605" t="s">
        <v>24</v>
      </c>
      <c r="F10" s="607"/>
      <c r="G10" s="607"/>
      <c r="H10" s="607"/>
      <c r="I10" s="607"/>
      <c r="J10" s="607"/>
      <c r="K10" s="607"/>
      <c r="L10" s="607"/>
      <c r="M10" s="604"/>
      <c r="N10" s="605" t="s">
        <v>25</v>
      </c>
      <c r="O10" s="607"/>
      <c r="P10" s="604"/>
      <c r="Q10" s="605" t="s">
        <v>26</v>
      </c>
      <c r="R10" s="607"/>
      <c r="S10" s="604"/>
      <c r="T10" s="589"/>
      <c r="U10" s="589"/>
      <c r="V10" s="589"/>
      <c r="W10" s="26"/>
    </row>
    <row r="11" spans="1:40" ht="22.5" customHeight="1">
      <c r="A11" s="17" t="s">
        <v>27</v>
      </c>
      <c r="B11" s="599">
        <v>0.85416666666666663</v>
      </c>
      <c r="C11" s="600"/>
      <c r="D11" s="601"/>
      <c r="E11" s="595" t="str">
        <f>N4</f>
        <v>KMU</v>
      </c>
      <c r="F11" s="595"/>
      <c r="G11" s="596"/>
      <c r="H11" s="604" t="s">
        <v>28</v>
      </c>
      <c r="I11" s="594"/>
      <c r="J11" s="605"/>
      <c r="K11" s="598" t="str">
        <f>N5</f>
        <v xml:space="preserve">BTMU大林 </v>
      </c>
      <c r="L11" s="595"/>
      <c r="M11" s="595"/>
      <c r="N11" s="17"/>
      <c r="O11" s="16" t="s">
        <v>32</v>
      </c>
      <c r="P11" s="18"/>
      <c r="Q11" s="596" t="str">
        <f>N6</f>
        <v>team J</v>
      </c>
      <c r="R11" s="597"/>
      <c r="S11" s="598"/>
      <c r="T11" s="589"/>
      <c r="U11" s="589"/>
      <c r="V11" s="589"/>
      <c r="W11" s="158"/>
    </row>
    <row r="12" spans="1:40" ht="22.5" customHeight="1">
      <c r="A12" s="17" t="s">
        <v>30</v>
      </c>
      <c r="B12" s="602">
        <v>0.86805555555555547</v>
      </c>
      <c r="C12" s="603"/>
      <c r="D12" s="603"/>
      <c r="E12" s="595" t="str">
        <f>N5</f>
        <v xml:space="preserve">BTMU大林 </v>
      </c>
      <c r="F12" s="595"/>
      <c r="G12" s="596"/>
      <c r="H12" s="604" t="s">
        <v>28</v>
      </c>
      <c r="I12" s="594"/>
      <c r="J12" s="605"/>
      <c r="K12" s="598" t="str">
        <f>N6</f>
        <v>team J</v>
      </c>
      <c r="L12" s="595"/>
      <c r="M12" s="595"/>
      <c r="N12" s="17"/>
      <c r="O12" s="16" t="s">
        <v>32</v>
      </c>
      <c r="P12" s="18"/>
      <c r="Q12" s="596" t="str">
        <f>N4</f>
        <v>KMU</v>
      </c>
      <c r="R12" s="597"/>
      <c r="S12" s="598"/>
      <c r="T12" s="589"/>
      <c r="U12" s="589"/>
      <c r="V12" s="589"/>
      <c r="W12" s="158"/>
    </row>
    <row r="13" spans="1:40" ht="22.5" customHeight="1">
      <c r="A13" s="17" t="s">
        <v>31</v>
      </c>
      <c r="B13" s="599">
        <v>0.88194444444444398</v>
      </c>
      <c r="C13" s="600"/>
      <c r="D13" s="601"/>
      <c r="E13" s="595" t="str">
        <f>N6</f>
        <v>team J</v>
      </c>
      <c r="F13" s="595"/>
      <c r="G13" s="596"/>
      <c r="H13" s="604" t="s">
        <v>28</v>
      </c>
      <c r="I13" s="594"/>
      <c r="J13" s="605"/>
      <c r="K13" s="598" t="str">
        <f>N4</f>
        <v>KMU</v>
      </c>
      <c r="L13" s="595"/>
      <c r="M13" s="595"/>
      <c r="N13" s="17"/>
      <c r="O13" s="16" t="s">
        <v>32</v>
      </c>
      <c r="P13" s="18"/>
      <c r="Q13" s="596" t="str">
        <f>N5</f>
        <v xml:space="preserve">BTMU大林 </v>
      </c>
      <c r="R13" s="597"/>
      <c r="S13" s="598"/>
      <c r="T13" s="589"/>
      <c r="U13" s="589"/>
      <c r="V13" s="589"/>
      <c r="W13" s="158"/>
    </row>
    <row r="14" spans="1:40" ht="22.5" customHeight="1">
      <c r="A14" s="17" t="s">
        <v>39</v>
      </c>
      <c r="B14" s="602">
        <v>0.89583333333333304</v>
      </c>
      <c r="C14" s="603"/>
      <c r="D14" s="603"/>
      <c r="E14" s="595" t="str">
        <f>N4</f>
        <v>KMU</v>
      </c>
      <c r="F14" s="595"/>
      <c r="G14" s="596"/>
      <c r="H14" s="604" t="s">
        <v>28</v>
      </c>
      <c r="I14" s="594"/>
      <c r="J14" s="605"/>
      <c r="K14" s="598" t="str">
        <f>N5</f>
        <v xml:space="preserve">BTMU大林 </v>
      </c>
      <c r="L14" s="595"/>
      <c r="M14" s="595"/>
      <c r="N14" s="17"/>
      <c r="O14" s="16" t="s">
        <v>29</v>
      </c>
      <c r="P14" s="18"/>
      <c r="Q14" s="596" t="str">
        <f>N6</f>
        <v>team J</v>
      </c>
      <c r="R14" s="597"/>
      <c r="S14" s="598"/>
      <c r="T14" s="589"/>
      <c r="U14" s="589"/>
      <c r="V14" s="589"/>
      <c r="W14" s="158"/>
    </row>
    <row r="15" spans="1:40" ht="22.5" customHeight="1">
      <c r="A15" s="17" t="s">
        <v>40</v>
      </c>
      <c r="B15" s="599">
        <v>0.90972222222222199</v>
      </c>
      <c r="C15" s="600"/>
      <c r="D15" s="601"/>
      <c r="E15" s="595" t="str">
        <f>N5</f>
        <v xml:space="preserve">BTMU大林 </v>
      </c>
      <c r="F15" s="595"/>
      <c r="G15" s="596"/>
      <c r="H15" s="604" t="s">
        <v>28</v>
      </c>
      <c r="I15" s="594"/>
      <c r="J15" s="605"/>
      <c r="K15" s="598" t="str">
        <f>N6</f>
        <v>team J</v>
      </c>
      <c r="L15" s="595"/>
      <c r="M15" s="595"/>
      <c r="N15" s="17"/>
      <c r="O15" s="16" t="s">
        <v>29</v>
      </c>
      <c r="P15" s="18"/>
      <c r="Q15" s="596" t="str">
        <f>N4</f>
        <v>KMU</v>
      </c>
      <c r="R15" s="597"/>
      <c r="S15" s="598"/>
      <c r="T15" s="589"/>
      <c r="U15" s="589"/>
      <c r="V15" s="589"/>
      <c r="W15" s="158"/>
    </row>
    <row r="16" spans="1:40" ht="22.5" customHeight="1">
      <c r="A16" s="17" t="s">
        <v>41</v>
      </c>
      <c r="B16" s="602">
        <v>0.92361111111111105</v>
      </c>
      <c r="C16" s="603"/>
      <c r="D16" s="603"/>
      <c r="E16" s="595" t="str">
        <f>N6</f>
        <v>team J</v>
      </c>
      <c r="F16" s="595"/>
      <c r="G16" s="596"/>
      <c r="H16" s="604" t="s">
        <v>28</v>
      </c>
      <c r="I16" s="594"/>
      <c r="J16" s="605"/>
      <c r="K16" s="598" t="str">
        <f>N4</f>
        <v>KMU</v>
      </c>
      <c r="L16" s="595"/>
      <c r="M16" s="595"/>
      <c r="N16" s="17"/>
      <c r="O16" s="16" t="s">
        <v>29</v>
      </c>
      <c r="P16" s="18"/>
      <c r="Q16" s="596" t="str">
        <f>N5</f>
        <v xml:space="preserve">BTMU大林 </v>
      </c>
      <c r="R16" s="597"/>
      <c r="S16" s="598"/>
      <c r="T16" s="589"/>
      <c r="U16" s="589"/>
      <c r="V16" s="589"/>
      <c r="W16" s="158"/>
    </row>
    <row r="17" spans="1:25" ht="24.95" customHeight="1"/>
    <row r="18" spans="1:25" ht="21" customHeight="1">
      <c r="A18" s="4"/>
      <c r="B18" s="595" t="str">
        <f>N4</f>
        <v>KMU</v>
      </c>
      <c r="C18" s="595"/>
      <c r="D18" s="595"/>
      <c r="E18" s="595" t="str">
        <f>N5</f>
        <v xml:space="preserve">BTMU大林 </v>
      </c>
      <c r="F18" s="595"/>
      <c r="G18" s="595"/>
      <c r="H18" s="595" t="str">
        <f>N6</f>
        <v>team J</v>
      </c>
      <c r="I18" s="595"/>
      <c r="J18" s="595"/>
      <c r="K18" s="594" t="s">
        <v>33</v>
      </c>
      <c r="L18" s="594"/>
      <c r="M18" s="594"/>
      <c r="N18" s="594" t="s">
        <v>15</v>
      </c>
      <c r="O18" s="594"/>
      <c r="P18" s="594"/>
      <c r="Q18" s="594" t="s">
        <v>16</v>
      </c>
      <c r="R18" s="594"/>
      <c r="S18" s="594"/>
      <c r="T18" s="594" t="s">
        <v>34</v>
      </c>
      <c r="U18" s="594"/>
      <c r="V18" s="594"/>
      <c r="W18" s="594" t="s">
        <v>17</v>
      </c>
      <c r="X18" s="594"/>
      <c r="Y18" s="594"/>
    </row>
    <row r="19" spans="1:25" ht="21" customHeight="1">
      <c r="A19" s="561" t="str">
        <f>N4</f>
        <v>KMU</v>
      </c>
      <c r="B19" s="567"/>
      <c r="C19" s="568"/>
      <c r="D19" s="569"/>
      <c r="E19" s="564"/>
      <c r="F19" s="565"/>
      <c r="G19" s="566"/>
      <c r="H19" s="564"/>
      <c r="I19" s="565"/>
      <c r="J19" s="566"/>
      <c r="K19" s="585">
        <f>COUNTIF(B19:J21,"○")*3+COUNTIF(B19:J21,"△")</f>
        <v>0</v>
      </c>
      <c r="L19" s="586"/>
      <c r="M19" s="587"/>
      <c r="N19" s="585">
        <f>E20+H20+E22+H22</f>
        <v>0</v>
      </c>
      <c r="O19" s="586"/>
      <c r="P19" s="587"/>
      <c r="Q19" s="585">
        <f>G20+J20+G22+J22</f>
        <v>0</v>
      </c>
      <c r="R19" s="586"/>
      <c r="S19" s="587"/>
      <c r="T19" s="576">
        <f>N19-Q19</f>
        <v>0</v>
      </c>
      <c r="U19" s="577"/>
      <c r="V19" s="578"/>
      <c r="W19" s="615">
        <f>RANK(K19,K19:M30,0)</f>
        <v>1</v>
      </c>
      <c r="X19" s="616"/>
      <c r="Y19" s="617"/>
    </row>
    <row r="20" spans="1:25" ht="21" customHeight="1">
      <c r="A20" s="562"/>
      <c r="B20" s="570"/>
      <c r="C20" s="571"/>
      <c r="D20" s="572"/>
      <c r="E20" s="19">
        <f>N11</f>
        <v>0</v>
      </c>
      <c r="F20" s="20" t="s">
        <v>29</v>
      </c>
      <c r="G20" s="21">
        <f>P11</f>
        <v>0</v>
      </c>
      <c r="H20" s="19">
        <f>P13</f>
        <v>0</v>
      </c>
      <c r="I20" s="20" t="s">
        <v>154</v>
      </c>
      <c r="J20" s="21">
        <f>N13</f>
        <v>0</v>
      </c>
      <c r="K20" s="588"/>
      <c r="L20" s="589"/>
      <c r="M20" s="590"/>
      <c r="N20" s="588"/>
      <c r="O20" s="589"/>
      <c r="P20" s="590"/>
      <c r="Q20" s="588"/>
      <c r="R20" s="589"/>
      <c r="S20" s="590"/>
      <c r="T20" s="579"/>
      <c r="U20" s="580"/>
      <c r="V20" s="581"/>
      <c r="W20" s="618"/>
      <c r="X20" s="619"/>
      <c r="Y20" s="620"/>
    </row>
    <row r="21" spans="1:25" ht="21" customHeight="1">
      <c r="A21" s="562"/>
      <c r="B21" s="570"/>
      <c r="C21" s="571"/>
      <c r="D21" s="572"/>
      <c r="E21" s="564"/>
      <c r="F21" s="565"/>
      <c r="G21" s="566"/>
      <c r="H21" s="564"/>
      <c r="I21" s="565"/>
      <c r="J21" s="566"/>
      <c r="K21" s="588"/>
      <c r="L21" s="589"/>
      <c r="M21" s="590"/>
      <c r="N21" s="588"/>
      <c r="O21" s="589"/>
      <c r="P21" s="590"/>
      <c r="Q21" s="588"/>
      <c r="R21" s="589"/>
      <c r="S21" s="590"/>
      <c r="T21" s="579"/>
      <c r="U21" s="580"/>
      <c r="V21" s="581"/>
      <c r="W21" s="618"/>
      <c r="X21" s="619"/>
      <c r="Y21" s="620"/>
    </row>
    <row r="22" spans="1:25" ht="21" customHeight="1">
      <c r="A22" s="563"/>
      <c r="B22" s="573"/>
      <c r="C22" s="574"/>
      <c r="D22" s="575"/>
      <c r="E22" s="10">
        <f>N14</f>
        <v>0</v>
      </c>
      <c r="F22" s="11" t="s">
        <v>47</v>
      </c>
      <c r="G22" s="12">
        <f>P14</f>
        <v>0</v>
      </c>
      <c r="H22" s="10">
        <f>P16</f>
        <v>0</v>
      </c>
      <c r="I22" s="11" t="s">
        <v>47</v>
      </c>
      <c r="J22" s="12">
        <f>N16</f>
        <v>0</v>
      </c>
      <c r="K22" s="591"/>
      <c r="L22" s="592"/>
      <c r="M22" s="593"/>
      <c r="N22" s="591"/>
      <c r="O22" s="592"/>
      <c r="P22" s="593"/>
      <c r="Q22" s="591"/>
      <c r="R22" s="592"/>
      <c r="S22" s="593"/>
      <c r="T22" s="582"/>
      <c r="U22" s="583"/>
      <c r="V22" s="584"/>
      <c r="W22" s="621"/>
      <c r="X22" s="622"/>
      <c r="Y22" s="623"/>
    </row>
    <row r="23" spans="1:25" ht="21" customHeight="1">
      <c r="A23" s="561" t="str">
        <f>N5</f>
        <v xml:space="preserve">BTMU大林 </v>
      </c>
      <c r="B23" s="564"/>
      <c r="C23" s="565"/>
      <c r="D23" s="566"/>
      <c r="E23" s="567"/>
      <c r="F23" s="568"/>
      <c r="G23" s="569"/>
      <c r="H23" s="564"/>
      <c r="I23" s="565"/>
      <c r="J23" s="566"/>
      <c r="K23" s="585">
        <f>COUNTIF(B23:J25,"○")*3+COUNTIF(B23:J25,"△")</f>
        <v>0</v>
      </c>
      <c r="L23" s="586"/>
      <c r="M23" s="587"/>
      <c r="N23" s="585">
        <f>B24+H24+B26+H26</f>
        <v>0</v>
      </c>
      <c r="O23" s="586"/>
      <c r="P23" s="587"/>
      <c r="Q23" s="585">
        <f>D24+J24+D26+J26</f>
        <v>0</v>
      </c>
      <c r="R23" s="586"/>
      <c r="S23" s="587"/>
      <c r="T23" s="576">
        <f>N23-Q23</f>
        <v>0</v>
      </c>
      <c r="U23" s="577"/>
      <c r="V23" s="578"/>
      <c r="W23" s="615">
        <v>2</v>
      </c>
      <c r="X23" s="616"/>
      <c r="Y23" s="617"/>
    </row>
    <row r="24" spans="1:25" ht="21" customHeight="1">
      <c r="A24" s="562"/>
      <c r="B24" s="19">
        <f>G20</f>
        <v>0</v>
      </c>
      <c r="C24" s="20" t="s">
        <v>29</v>
      </c>
      <c r="D24" s="21">
        <f>E20</f>
        <v>0</v>
      </c>
      <c r="E24" s="570"/>
      <c r="F24" s="571"/>
      <c r="G24" s="572"/>
      <c r="H24" s="19">
        <f>N12</f>
        <v>0</v>
      </c>
      <c r="I24" s="20" t="s">
        <v>29</v>
      </c>
      <c r="J24" s="21">
        <f>P12</f>
        <v>0</v>
      </c>
      <c r="K24" s="588"/>
      <c r="L24" s="589"/>
      <c r="M24" s="590"/>
      <c r="N24" s="588"/>
      <c r="O24" s="589"/>
      <c r="P24" s="590"/>
      <c r="Q24" s="588"/>
      <c r="R24" s="589"/>
      <c r="S24" s="590"/>
      <c r="T24" s="579"/>
      <c r="U24" s="580"/>
      <c r="V24" s="581"/>
      <c r="W24" s="618"/>
      <c r="X24" s="619"/>
      <c r="Y24" s="620"/>
    </row>
    <row r="25" spans="1:25" ht="21" customHeight="1">
      <c r="A25" s="562"/>
      <c r="B25" s="564"/>
      <c r="C25" s="565"/>
      <c r="D25" s="566"/>
      <c r="E25" s="570"/>
      <c r="F25" s="571"/>
      <c r="G25" s="572"/>
      <c r="H25" s="564"/>
      <c r="I25" s="565"/>
      <c r="J25" s="566"/>
      <c r="K25" s="588"/>
      <c r="L25" s="589"/>
      <c r="M25" s="590"/>
      <c r="N25" s="588"/>
      <c r="O25" s="589"/>
      <c r="P25" s="590"/>
      <c r="Q25" s="588"/>
      <c r="R25" s="589"/>
      <c r="S25" s="590"/>
      <c r="T25" s="579"/>
      <c r="U25" s="580"/>
      <c r="V25" s="581"/>
      <c r="W25" s="618"/>
      <c r="X25" s="619"/>
      <c r="Y25" s="620"/>
    </row>
    <row r="26" spans="1:25" ht="21" customHeight="1">
      <c r="A26" s="563"/>
      <c r="B26" s="10">
        <f>G22</f>
        <v>0</v>
      </c>
      <c r="C26" s="11" t="s">
        <v>29</v>
      </c>
      <c r="D26" s="12">
        <f>E22</f>
        <v>0</v>
      </c>
      <c r="E26" s="573"/>
      <c r="F26" s="574"/>
      <c r="G26" s="575"/>
      <c r="H26" s="10">
        <f>N15</f>
        <v>0</v>
      </c>
      <c r="I26" s="11" t="s">
        <v>29</v>
      </c>
      <c r="J26" s="12">
        <f>P15</f>
        <v>0</v>
      </c>
      <c r="K26" s="591"/>
      <c r="L26" s="592"/>
      <c r="M26" s="593"/>
      <c r="N26" s="591"/>
      <c r="O26" s="592"/>
      <c r="P26" s="593"/>
      <c r="Q26" s="591"/>
      <c r="R26" s="592"/>
      <c r="S26" s="593"/>
      <c r="T26" s="582"/>
      <c r="U26" s="583"/>
      <c r="V26" s="584"/>
      <c r="W26" s="621"/>
      <c r="X26" s="622"/>
      <c r="Y26" s="623"/>
    </row>
    <row r="27" spans="1:25" ht="21" customHeight="1">
      <c r="A27" s="561" t="str">
        <f>N6</f>
        <v>team J</v>
      </c>
      <c r="B27" s="564"/>
      <c r="C27" s="565"/>
      <c r="D27" s="566"/>
      <c r="E27" s="564"/>
      <c r="F27" s="565"/>
      <c r="G27" s="566"/>
      <c r="H27" s="567"/>
      <c r="I27" s="568"/>
      <c r="J27" s="569"/>
      <c r="K27" s="585">
        <f>COUNTIF(B27:J29,"○")*3+COUNTIF(B27:J29,"△")</f>
        <v>0</v>
      </c>
      <c r="L27" s="586"/>
      <c r="M27" s="587"/>
      <c r="N27" s="585">
        <f>B28+E28+B30+E30</f>
        <v>0</v>
      </c>
      <c r="O27" s="586"/>
      <c r="P27" s="587"/>
      <c r="Q27" s="585">
        <f>D28+G28+D30+G30</f>
        <v>0</v>
      </c>
      <c r="R27" s="586"/>
      <c r="S27" s="587"/>
      <c r="T27" s="576">
        <f>N27-Q27</f>
        <v>0</v>
      </c>
      <c r="U27" s="577"/>
      <c r="V27" s="578"/>
      <c r="W27" s="615">
        <f>RANK(K27,K19:M30,0)</f>
        <v>1</v>
      </c>
      <c r="X27" s="616"/>
      <c r="Y27" s="617"/>
    </row>
    <row r="28" spans="1:25" ht="21" customHeight="1">
      <c r="A28" s="562"/>
      <c r="B28" s="19">
        <f>N13</f>
        <v>0</v>
      </c>
      <c r="C28" s="20" t="s">
        <v>29</v>
      </c>
      <c r="D28" s="21">
        <f>P13</f>
        <v>0</v>
      </c>
      <c r="E28" s="19">
        <f>J24</f>
        <v>0</v>
      </c>
      <c r="F28" s="20" t="s">
        <v>29</v>
      </c>
      <c r="G28" s="21">
        <f>H24</f>
        <v>0</v>
      </c>
      <c r="H28" s="570"/>
      <c r="I28" s="571"/>
      <c r="J28" s="572"/>
      <c r="K28" s="588"/>
      <c r="L28" s="589"/>
      <c r="M28" s="590"/>
      <c r="N28" s="588"/>
      <c r="O28" s="589"/>
      <c r="P28" s="590"/>
      <c r="Q28" s="588"/>
      <c r="R28" s="589"/>
      <c r="S28" s="590"/>
      <c r="T28" s="579"/>
      <c r="U28" s="580"/>
      <c r="V28" s="581"/>
      <c r="W28" s="618"/>
      <c r="X28" s="619"/>
      <c r="Y28" s="620"/>
    </row>
    <row r="29" spans="1:25" ht="21" customHeight="1">
      <c r="A29" s="562"/>
      <c r="B29" s="564"/>
      <c r="C29" s="565"/>
      <c r="D29" s="566"/>
      <c r="E29" s="564"/>
      <c r="F29" s="565"/>
      <c r="G29" s="566"/>
      <c r="H29" s="570"/>
      <c r="I29" s="571"/>
      <c r="J29" s="572"/>
      <c r="K29" s="588"/>
      <c r="L29" s="589"/>
      <c r="M29" s="590"/>
      <c r="N29" s="588"/>
      <c r="O29" s="589"/>
      <c r="P29" s="590"/>
      <c r="Q29" s="588"/>
      <c r="R29" s="589"/>
      <c r="S29" s="590"/>
      <c r="T29" s="579"/>
      <c r="U29" s="580"/>
      <c r="V29" s="581"/>
      <c r="W29" s="618"/>
      <c r="X29" s="619"/>
      <c r="Y29" s="620"/>
    </row>
    <row r="30" spans="1:25" ht="21" customHeight="1">
      <c r="A30" s="563"/>
      <c r="B30" s="10">
        <f>J22</f>
        <v>0</v>
      </c>
      <c r="C30" s="11" t="s">
        <v>29</v>
      </c>
      <c r="D30" s="12">
        <f>H22</f>
        <v>0</v>
      </c>
      <c r="E30" s="10">
        <f>J26</f>
        <v>0</v>
      </c>
      <c r="F30" s="11" t="s">
        <v>29</v>
      </c>
      <c r="G30" s="12">
        <f>H26</f>
        <v>0</v>
      </c>
      <c r="H30" s="573"/>
      <c r="I30" s="574"/>
      <c r="J30" s="575"/>
      <c r="K30" s="591"/>
      <c r="L30" s="592"/>
      <c r="M30" s="593"/>
      <c r="N30" s="591"/>
      <c r="O30" s="592"/>
      <c r="P30" s="593"/>
      <c r="Q30" s="591"/>
      <c r="R30" s="592"/>
      <c r="S30" s="593"/>
      <c r="T30" s="582"/>
      <c r="U30" s="583"/>
      <c r="V30" s="584"/>
      <c r="W30" s="621"/>
      <c r="X30" s="622"/>
      <c r="Y30" s="623"/>
    </row>
    <row r="31" spans="1:25">
      <c r="A31" s="8"/>
      <c r="B31" s="8"/>
      <c r="C31" s="8"/>
      <c r="D31" s="8"/>
      <c r="E31" s="8"/>
      <c r="F31" s="8"/>
      <c r="G31" s="8"/>
      <c r="H31" s="8"/>
      <c r="I31" s="8"/>
      <c r="J31" s="8"/>
      <c r="K31" s="8"/>
      <c r="L31" s="8"/>
      <c r="M31" s="8"/>
      <c r="N31" s="8"/>
      <c r="O31" s="8"/>
      <c r="P31" s="8"/>
      <c r="Q31" s="8"/>
      <c r="R31" s="8"/>
      <c r="S31" s="8"/>
      <c r="T31" s="8"/>
      <c r="U31" s="8"/>
      <c r="V31" s="8"/>
      <c r="W31" s="8"/>
      <c r="X31" s="8"/>
      <c r="Y31" s="8"/>
    </row>
    <row r="32" spans="1:25">
      <c r="A32" s="8"/>
      <c r="B32" s="8"/>
      <c r="C32" s="8"/>
      <c r="D32" s="8"/>
      <c r="E32" s="8"/>
      <c r="F32" s="8"/>
      <c r="G32" s="8"/>
      <c r="H32" s="8"/>
      <c r="I32" s="8"/>
      <c r="J32" s="8"/>
      <c r="K32" s="8"/>
      <c r="L32" s="8"/>
      <c r="M32" s="8"/>
      <c r="N32" s="8"/>
      <c r="O32" s="8"/>
      <c r="P32" s="8"/>
      <c r="Q32" s="8"/>
      <c r="R32" s="8"/>
      <c r="S32" s="8"/>
      <c r="T32" s="8"/>
      <c r="U32" s="8"/>
      <c r="V32" s="8"/>
      <c r="W32" s="8"/>
      <c r="X32" s="8"/>
      <c r="Y32" s="8"/>
    </row>
    <row r="33" spans="1:25">
      <c r="A33" s="8"/>
      <c r="B33" s="8"/>
      <c r="C33" s="8"/>
      <c r="D33" s="8"/>
      <c r="E33" s="8"/>
      <c r="F33" s="8"/>
      <c r="G33" s="8"/>
      <c r="H33" s="8"/>
      <c r="I33" s="8"/>
      <c r="J33" s="8"/>
      <c r="K33" s="8"/>
      <c r="L33" s="8"/>
      <c r="M33" s="8"/>
      <c r="N33" s="8"/>
      <c r="O33" s="8"/>
      <c r="P33" s="8"/>
      <c r="Q33" s="8"/>
      <c r="R33" s="8"/>
      <c r="S33" s="8"/>
      <c r="T33" s="8"/>
      <c r="U33" s="8"/>
      <c r="V33" s="8"/>
      <c r="W33" s="8"/>
      <c r="X33" s="8"/>
      <c r="Y33" s="8"/>
    </row>
    <row r="34" spans="1:25">
      <c r="A34" s="8"/>
      <c r="B34" s="8"/>
      <c r="C34" s="8"/>
      <c r="D34" s="8"/>
      <c r="E34" s="8"/>
      <c r="F34" s="8"/>
      <c r="G34" s="8"/>
      <c r="H34" s="8"/>
      <c r="I34" s="8"/>
      <c r="J34" s="8"/>
      <c r="K34" s="8"/>
      <c r="L34" s="8"/>
      <c r="M34" s="8"/>
      <c r="N34" s="8"/>
      <c r="O34" s="8"/>
      <c r="P34" s="8"/>
      <c r="Q34" s="8"/>
      <c r="R34" s="8"/>
      <c r="S34" s="8"/>
      <c r="T34" s="8"/>
      <c r="U34" s="8"/>
      <c r="V34" s="8"/>
      <c r="W34" s="8"/>
      <c r="X34" s="8"/>
      <c r="Y34" s="8"/>
    </row>
  </sheetData>
  <mergeCells count="88">
    <mergeCell ref="W27:Y30"/>
    <mergeCell ref="K27:M30"/>
    <mergeCell ref="N27:P30"/>
    <mergeCell ref="Q27:S30"/>
    <mergeCell ref="T27:V30"/>
    <mergeCell ref="T19:V22"/>
    <mergeCell ref="A19:A22"/>
    <mergeCell ref="B19:D22"/>
    <mergeCell ref="A27:A30"/>
    <mergeCell ref="B27:D27"/>
    <mergeCell ref="E27:G27"/>
    <mergeCell ref="H27:J30"/>
    <mergeCell ref="H21:J21"/>
    <mergeCell ref="B25:D25"/>
    <mergeCell ref="N18:P18"/>
    <mergeCell ref="W19:Y22"/>
    <mergeCell ref="A23:A26"/>
    <mergeCell ref="B23:D23"/>
    <mergeCell ref="E23:G26"/>
    <mergeCell ref="H23:J23"/>
    <mergeCell ref="K23:M26"/>
    <mergeCell ref="N23:P26"/>
    <mergeCell ref="Q23:S26"/>
    <mergeCell ref="T23:V26"/>
    <mergeCell ref="W23:Y26"/>
    <mergeCell ref="K19:M22"/>
    <mergeCell ref="N19:P22"/>
    <mergeCell ref="Q19:S22"/>
    <mergeCell ref="B18:D18"/>
    <mergeCell ref="E18:G18"/>
    <mergeCell ref="K18:M18"/>
    <mergeCell ref="E21:G21"/>
    <mergeCell ref="H19:J19"/>
    <mergeCell ref="H16:J16"/>
    <mergeCell ref="E16:G16"/>
    <mergeCell ref="E19:G19"/>
    <mergeCell ref="Q18:S18"/>
    <mergeCell ref="T18:V18"/>
    <mergeCell ref="W18:Y18"/>
    <mergeCell ref="B13:D13"/>
    <mergeCell ref="E13:G13"/>
    <mergeCell ref="H13:J13"/>
    <mergeCell ref="B14:D14"/>
    <mergeCell ref="E14:G14"/>
    <mergeCell ref="H14:J14"/>
    <mergeCell ref="T13:V13"/>
    <mergeCell ref="H15:J15"/>
    <mergeCell ref="K15:M15"/>
    <mergeCell ref="T15:V15"/>
    <mergeCell ref="K13:M13"/>
    <mergeCell ref="Q13:S13"/>
    <mergeCell ref="H18:J18"/>
    <mergeCell ref="K11:M11"/>
    <mergeCell ref="Q11:S11"/>
    <mergeCell ref="T11:V11"/>
    <mergeCell ref="B11:D11"/>
    <mergeCell ref="B12:D12"/>
    <mergeCell ref="E12:G12"/>
    <mergeCell ref="H12:J12"/>
    <mergeCell ref="E11:G11"/>
    <mergeCell ref="H11:J11"/>
    <mergeCell ref="T12:V12"/>
    <mergeCell ref="K12:M12"/>
    <mergeCell ref="Q12:S12"/>
    <mergeCell ref="B10:D10"/>
    <mergeCell ref="E10:M10"/>
    <mergeCell ref="N10:P10"/>
    <mergeCell ref="T10:V10"/>
    <mergeCell ref="N5:V5"/>
    <mergeCell ref="N6:V6"/>
    <mergeCell ref="N7:V7"/>
    <mergeCell ref="Q10:S10"/>
    <mergeCell ref="A1:Y1"/>
    <mergeCell ref="A2:Y2"/>
    <mergeCell ref="E29:G29"/>
    <mergeCell ref="B29:D29"/>
    <mergeCell ref="H25:J25"/>
    <mergeCell ref="T16:V16"/>
    <mergeCell ref="B15:D15"/>
    <mergeCell ref="E15:G15"/>
    <mergeCell ref="B16:D16"/>
    <mergeCell ref="K16:M16"/>
    <mergeCell ref="K14:M14"/>
    <mergeCell ref="Q15:S15"/>
    <mergeCell ref="Q14:S14"/>
    <mergeCell ref="Q16:S16"/>
    <mergeCell ref="T14:V14"/>
    <mergeCell ref="N4:V4"/>
  </mergeCells>
  <phoneticPr fontId="2"/>
  <printOptions horizontalCentered="1" verticalCentered="1"/>
  <pageMargins left="0" right="0" top="0" bottom="0" header="0" footer="0"/>
  <pageSetup paperSize="9" scale="11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1"/>
  <sheetViews>
    <sheetView topLeftCell="A25" zoomScaleNormal="100" workbookViewId="0">
      <selection activeCell="N9" sqref="N9"/>
    </sheetView>
  </sheetViews>
  <sheetFormatPr defaultRowHeight="13.5"/>
  <cols>
    <col min="1" max="1" width="12.625" style="30" customWidth="1"/>
    <col min="2" max="28" width="3.625" style="30" customWidth="1"/>
    <col min="29" max="29" width="2.375" style="30" customWidth="1"/>
    <col min="30" max="41" width="3.625" style="30" customWidth="1"/>
    <col min="42" max="16384" width="9" style="30"/>
  </cols>
  <sheetData>
    <row r="1" spans="1:41" ht="45" customHeight="1">
      <c r="A1" s="540" t="str">
        <f>'４チーム配布 '!A1:AB1</f>
        <v>SPAZIO NIGHTER CUP</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29"/>
      <c r="AD1" s="29"/>
      <c r="AE1" s="29"/>
      <c r="AF1" s="29"/>
      <c r="AG1" s="29"/>
      <c r="AH1" s="29"/>
      <c r="AI1" s="29"/>
      <c r="AJ1" s="29"/>
      <c r="AK1" s="29"/>
      <c r="AL1" s="29"/>
      <c r="AM1" s="29"/>
      <c r="AN1" s="29"/>
      <c r="AO1" s="29"/>
    </row>
    <row r="2" spans="1:41" ht="21" customHeight="1">
      <c r="A2" s="625" t="s">
        <v>426</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29"/>
      <c r="AD2" s="29"/>
      <c r="AE2" s="29"/>
      <c r="AF2" s="29"/>
      <c r="AG2" s="29"/>
      <c r="AH2" s="29"/>
      <c r="AI2" s="29"/>
      <c r="AJ2" s="29"/>
      <c r="AK2" s="29"/>
      <c r="AL2" s="29"/>
      <c r="AM2" s="29"/>
      <c r="AN2" s="29"/>
      <c r="AO2" s="29"/>
    </row>
    <row r="3" spans="1:41" ht="21" customHeight="1">
      <c r="A3" s="258"/>
    </row>
    <row r="4" spans="1:41" ht="24" customHeight="1">
      <c r="A4" s="165" t="s">
        <v>21</v>
      </c>
      <c r="C4" s="163"/>
      <c r="N4" s="165" t="s">
        <v>22</v>
      </c>
    </row>
    <row r="5" spans="1:41" ht="24" customHeight="1">
      <c r="A5" s="162" t="s">
        <v>350</v>
      </c>
      <c r="B5" s="163"/>
      <c r="C5" s="163"/>
      <c r="D5" s="163"/>
      <c r="E5" s="163"/>
      <c r="F5" s="163"/>
      <c r="G5" s="163"/>
      <c r="H5" s="163"/>
      <c r="I5" s="163"/>
      <c r="N5" s="626" t="s">
        <v>432</v>
      </c>
      <c r="O5" s="626"/>
      <c r="P5" s="626"/>
      <c r="Q5" s="626"/>
      <c r="R5" s="626"/>
      <c r="S5" s="626"/>
      <c r="T5" s="626"/>
      <c r="U5" s="626"/>
      <c r="V5" s="626"/>
    </row>
    <row r="6" spans="1:41" ht="24" customHeight="1">
      <c r="A6" s="162" t="s">
        <v>351</v>
      </c>
      <c r="B6" s="163"/>
      <c r="C6" s="163"/>
      <c r="D6" s="163"/>
      <c r="E6" s="163"/>
      <c r="F6" s="163"/>
      <c r="G6" s="163"/>
      <c r="H6" s="163"/>
      <c r="I6" s="163"/>
      <c r="N6" s="614" t="s">
        <v>433</v>
      </c>
      <c r="O6" s="614"/>
      <c r="P6" s="614"/>
      <c r="Q6" s="614"/>
      <c r="R6" s="614"/>
      <c r="S6" s="614"/>
      <c r="T6" s="614"/>
      <c r="U6" s="614"/>
      <c r="V6" s="614"/>
    </row>
    <row r="7" spans="1:41" ht="24" customHeight="1">
      <c r="A7" s="162" t="s">
        <v>352</v>
      </c>
      <c r="B7" s="163"/>
      <c r="C7" s="163"/>
      <c r="D7" s="163"/>
      <c r="E7" s="163"/>
      <c r="F7" s="163"/>
      <c r="G7" s="163"/>
      <c r="H7" s="163"/>
      <c r="I7" s="163"/>
      <c r="N7" s="614" t="s">
        <v>434</v>
      </c>
      <c r="O7" s="614"/>
      <c r="P7" s="614"/>
      <c r="Q7" s="614"/>
      <c r="R7" s="614"/>
      <c r="S7" s="614"/>
      <c r="T7" s="614"/>
      <c r="U7" s="614"/>
      <c r="V7" s="614"/>
    </row>
    <row r="8" spans="1:41" ht="24" customHeight="1">
      <c r="A8" s="162" t="s">
        <v>354</v>
      </c>
      <c r="B8" s="163"/>
      <c r="C8" s="163"/>
      <c r="D8" s="163"/>
      <c r="E8" s="163"/>
      <c r="F8" s="163"/>
      <c r="G8" s="163"/>
      <c r="H8" s="163"/>
      <c r="I8" s="163"/>
      <c r="N8" s="624" t="s">
        <v>435</v>
      </c>
      <c r="O8" s="624"/>
      <c r="P8" s="624"/>
      <c r="Q8" s="624"/>
      <c r="R8" s="624"/>
      <c r="S8" s="624"/>
      <c r="T8" s="624"/>
      <c r="U8" s="624"/>
      <c r="V8" s="624"/>
    </row>
    <row r="9" spans="1:41" ht="21" customHeight="1"/>
    <row r="10" spans="1:41" ht="24" customHeight="1">
      <c r="A10" s="164" t="s">
        <v>132</v>
      </c>
    </row>
    <row r="11" spans="1:41" ht="24" customHeight="1">
      <c r="A11" s="448" t="s">
        <v>50</v>
      </c>
      <c r="B11" s="595"/>
      <c r="C11" s="595"/>
      <c r="D11" s="595"/>
      <c r="E11" s="595" t="s">
        <v>23</v>
      </c>
      <c r="F11" s="595"/>
      <c r="G11" s="595"/>
      <c r="H11" s="595" t="s">
        <v>24</v>
      </c>
      <c r="I11" s="595"/>
      <c r="J11" s="595"/>
      <c r="K11" s="595"/>
      <c r="L11" s="595"/>
      <c r="M11" s="595"/>
      <c r="N11" s="595"/>
      <c r="O11" s="595"/>
      <c r="P11" s="595"/>
      <c r="Q11" s="595"/>
      <c r="R11" s="595"/>
      <c r="S11" s="595"/>
      <c r="T11" s="595"/>
      <c r="U11" s="595"/>
      <c r="V11" s="595"/>
      <c r="W11" s="595" t="s">
        <v>26</v>
      </c>
      <c r="X11" s="595"/>
      <c r="Y11" s="595"/>
      <c r="Z11" s="595"/>
      <c r="AA11" s="595"/>
      <c r="AB11" s="595"/>
    </row>
    <row r="12" spans="1:41" ht="24" customHeight="1">
      <c r="A12" s="561" t="s">
        <v>164</v>
      </c>
      <c r="B12" s="595" t="s">
        <v>27</v>
      </c>
      <c r="C12" s="595"/>
      <c r="D12" s="595"/>
      <c r="E12" s="627">
        <v>0.85416666666666663</v>
      </c>
      <c r="F12" s="628"/>
      <c r="G12" s="628"/>
      <c r="H12" s="629" t="str">
        <f>N5</f>
        <v>JUI FRIENDS</v>
      </c>
      <c r="I12" s="630"/>
      <c r="J12" s="630"/>
      <c r="K12" s="630"/>
      <c r="L12" s="630"/>
      <c r="M12" s="631"/>
      <c r="N12" s="454"/>
      <c r="O12" s="32" t="s">
        <v>29</v>
      </c>
      <c r="P12" s="456"/>
      <c r="Q12" s="629" t="str">
        <f>N6</f>
        <v>FC Mandzokic</v>
      </c>
      <c r="R12" s="630"/>
      <c r="S12" s="630"/>
      <c r="T12" s="630"/>
      <c r="U12" s="630"/>
      <c r="V12" s="631"/>
      <c r="W12" s="629" t="str">
        <f>H13</f>
        <v>SPAM</v>
      </c>
      <c r="X12" s="630"/>
      <c r="Y12" s="630"/>
      <c r="Z12" s="630"/>
      <c r="AA12" s="630"/>
      <c r="AB12" s="631"/>
    </row>
    <row r="13" spans="1:41" ht="24" customHeight="1">
      <c r="A13" s="562"/>
      <c r="B13" s="595" t="s">
        <v>30</v>
      </c>
      <c r="C13" s="595"/>
      <c r="D13" s="595"/>
      <c r="E13" s="627">
        <v>0.86805555555555547</v>
      </c>
      <c r="F13" s="628"/>
      <c r="G13" s="628"/>
      <c r="H13" s="629" t="str">
        <f>N7</f>
        <v>SPAM</v>
      </c>
      <c r="I13" s="630"/>
      <c r="J13" s="630"/>
      <c r="K13" s="630"/>
      <c r="L13" s="630"/>
      <c r="M13" s="631"/>
      <c r="N13" s="454"/>
      <c r="O13" s="32" t="s">
        <v>29</v>
      </c>
      <c r="P13" s="456"/>
      <c r="Q13" s="629" t="str">
        <f>N8</f>
        <v>KOSARU OPEN</v>
      </c>
      <c r="R13" s="630"/>
      <c r="S13" s="630"/>
      <c r="T13" s="630"/>
      <c r="U13" s="630"/>
      <c r="V13" s="631"/>
      <c r="W13" s="629" t="str">
        <f>Q12</f>
        <v>FC Mandzokic</v>
      </c>
      <c r="X13" s="630"/>
      <c r="Y13" s="630"/>
      <c r="Z13" s="630"/>
      <c r="AA13" s="630"/>
      <c r="AB13" s="631"/>
    </row>
    <row r="14" spans="1:41" ht="24" customHeight="1">
      <c r="A14" s="562"/>
      <c r="B14" s="595" t="s">
        <v>31</v>
      </c>
      <c r="C14" s="595"/>
      <c r="D14" s="595"/>
      <c r="E14" s="627">
        <v>0.88194444444444398</v>
      </c>
      <c r="F14" s="628"/>
      <c r="G14" s="628"/>
      <c r="H14" s="629" t="str">
        <f>N5</f>
        <v>JUI FRIENDS</v>
      </c>
      <c r="I14" s="630"/>
      <c r="J14" s="630"/>
      <c r="K14" s="630"/>
      <c r="L14" s="630"/>
      <c r="M14" s="631"/>
      <c r="N14" s="454"/>
      <c r="O14" s="32" t="s">
        <v>29</v>
      </c>
      <c r="P14" s="456"/>
      <c r="Q14" s="629" t="str">
        <f>N7</f>
        <v>SPAM</v>
      </c>
      <c r="R14" s="630"/>
      <c r="S14" s="630"/>
      <c r="T14" s="630"/>
      <c r="U14" s="630"/>
      <c r="V14" s="631"/>
      <c r="W14" s="629" t="str">
        <f>N8</f>
        <v>KOSARU OPEN</v>
      </c>
      <c r="X14" s="630"/>
      <c r="Y14" s="630"/>
      <c r="Z14" s="630"/>
      <c r="AA14" s="630"/>
      <c r="AB14" s="631"/>
    </row>
    <row r="15" spans="1:41" ht="24" customHeight="1">
      <c r="A15" s="562"/>
      <c r="B15" s="595" t="s">
        <v>39</v>
      </c>
      <c r="C15" s="595"/>
      <c r="D15" s="595"/>
      <c r="E15" s="627">
        <v>0.89583333333333304</v>
      </c>
      <c r="F15" s="628"/>
      <c r="G15" s="628"/>
      <c r="H15" s="632" t="str">
        <f>N6</f>
        <v>FC Mandzokic</v>
      </c>
      <c r="I15" s="633"/>
      <c r="J15" s="633"/>
      <c r="K15" s="633"/>
      <c r="L15" s="633"/>
      <c r="M15" s="634"/>
      <c r="N15" s="457"/>
      <c r="O15" s="34" t="s">
        <v>29</v>
      </c>
      <c r="P15" s="459"/>
      <c r="Q15" s="632" t="str">
        <f>N8</f>
        <v>KOSARU OPEN</v>
      </c>
      <c r="R15" s="633"/>
      <c r="S15" s="633"/>
      <c r="T15" s="633"/>
      <c r="U15" s="633"/>
      <c r="V15" s="634"/>
      <c r="W15" s="632" t="str">
        <f>H14</f>
        <v>JUI FRIENDS</v>
      </c>
      <c r="X15" s="633"/>
      <c r="Y15" s="633"/>
      <c r="Z15" s="633"/>
      <c r="AA15" s="633"/>
      <c r="AB15" s="634"/>
    </row>
    <row r="16" spans="1:41" ht="24" customHeight="1">
      <c r="A16" s="562"/>
      <c r="B16" s="595" t="s">
        <v>40</v>
      </c>
      <c r="C16" s="595"/>
      <c r="D16" s="595"/>
      <c r="E16" s="627">
        <v>0.90972222222222199</v>
      </c>
      <c r="F16" s="628"/>
      <c r="G16" s="628"/>
      <c r="H16" s="632" t="str">
        <f>N5</f>
        <v>JUI FRIENDS</v>
      </c>
      <c r="I16" s="633"/>
      <c r="J16" s="633"/>
      <c r="K16" s="633"/>
      <c r="L16" s="633"/>
      <c r="M16" s="634"/>
      <c r="N16" s="454"/>
      <c r="O16" s="32" t="s">
        <v>29</v>
      </c>
      <c r="P16" s="456"/>
      <c r="Q16" s="632" t="str">
        <f>N8</f>
        <v>KOSARU OPEN</v>
      </c>
      <c r="R16" s="633"/>
      <c r="S16" s="633"/>
      <c r="T16" s="633"/>
      <c r="U16" s="633"/>
      <c r="V16" s="634"/>
      <c r="W16" s="632" t="str">
        <f>N6</f>
        <v>FC Mandzokic</v>
      </c>
      <c r="X16" s="633"/>
      <c r="Y16" s="633"/>
      <c r="Z16" s="633"/>
      <c r="AA16" s="633"/>
      <c r="AB16" s="634"/>
    </row>
    <row r="17" spans="1:34" ht="24" customHeight="1">
      <c r="A17" s="563"/>
      <c r="B17" s="595" t="s">
        <v>41</v>
      </c>
      <c r="C17" s="595"/>
      <c r="D17" s="595"/>
      <c r="E17" s="627">
        <v>0.92361111111111105</v>
      </c>
      <c r="F17" s="628"/>
      <c r="G17" s="628"/>
      <c r="H17" s="632" t="str">
        <f>N6</f>
        <v>FC Mandzokic</v>
      </c>
      <c r="I17" s="633"/>
      <c r="J17" s="633"/>
      <c r="K17" s="633"/>
      <c r="L17" s="633"/>
      <c r="M17" s="634"/>
      <c r="N17" s="454"/>
      <c r="O17" s="32" t="s">
        <v>29</v>
      </c>
      <c r="P17" s="456"/>
      <c r="Q17" s="632" t="str">
        <f>N7</f>
        <v>SPAM</v>
      </c>
      <c r="R17" s="633"/>
      <c r="S17" s="633"/>
      <c r="T17" s="633"/>
      <c r="U17" s="633"/>
      <c r="V17" s="634"/>
      <c r="W17" s="632" t="str">
        <f>N5</f>
        <v>JUI FRIENDS</v>
      </c>
      <c r="X17" s="633"/>
      <c r="Y17" s="633"/>
      <c r="Z17" s="633"/>
      <c r="AA17" s="633"/>
      <c r="AB17" s="634"/>
    </row>
    <row r="18" spans="1:34" ht="21" customHeight="1">
      <c r="B18" s="681"/>
      <c r="C18" s="681"/>
      <c r="D18" s="681"/>
      <c r="E18" s="35"/>
      <c r="F18" s="449"/>
      <c r="G18" s="449"/>
      <c r="H18" s="449"/>
      <c r="I18" s="449"/>
      <c r="J18" s="449"/>
      <c r="K18" s="449"/>
      <c r="L18" s="449"/>
      <c r="M18" s="449"/>
      <c r="N18" s="449"/>
      <c r="O18" s="449"/>
      <c r="P18" s="449"/>
      <c r="Q18" s="449"/>
      <c r="R18" s="449"/>
      <c r="S18" s="449"/>
      <c r="T18" s="449"/>
      <c r="U18" s="449"/>
      <c r="V18" s="449"/>
    </row>
    <row r="19" spans="1:34" ht="24" customHeight="1">
      <c r="A19" s="164" t="s">
        <v>64</v>
      </c>
      <c r="B19" s="658"/>
      <c r="C19" s="658"/>
      <c r="D19" s="658"/>
      <c r="E19" s="658"/>
      <c r="F19" s="658"/>
      <c r="G19" s="658"/>
      <c r="H19" s="658"/>
      <c r="I19" s="658"/>
      <c r="J19" s="658"/>
      <c r="K19" s="450"/>
      <c r="L19" s="450"/>
      <c r="M19" s="450"/>
      <c r="N19" s="450"/>
      <c r="O19" s="450"/>
      <c r="P19" s="450"/>
      <c r="Q19" s="450"/>
      <c r="R19" s="450"/>
      <c r="S19" s="450"/>
      <c r="T19" s="450"/>
      <c r="U19" s="450"/>
      <c r="V19" s="450"/>
      <c r="W19" s="450"/>
      <c r="X19" s="450"/>
      <c r="Y19" s="450"/>
      <c r="Z19" s="450"/>
    </row>
    <row r="20" spans="1:34" ht="24" customHeight="1">
      <c r="A20" s="448"/>
      <c r="B20" s="659" t="str">
        <f>N5</f>
        <v>JUI FRIENDS</v>
      </c>
      <c r="C20" s="659"/>
      <c r="D20" s="659"/>
      <c r="E20" s="659" t="str">
        <f>N6</f>
        <v>FC Mandzokic</v>
      </c>
      <c r="F20" s="659"/>
      <c r="G20" s="659"/>
      <c r="H20" s="659" t="str">
        <f>N7</f>
        <v>SPAM</v>
      </c>
      <c r="I20" s="659"/>
      <c r="J20" s="659"/>
      <c r="K20" s="660" t="str">
        <f>N8</f>
        <v>KOSARU OPEN</v>
      </c>
      <c r="L20" s="661"/>
      <c r="M20" s="662"/>
      <c r="N20" s="595" t="s">
        <v>33</v>
      </c>
      <c r="O20" s="595"/>
      <c r="P20" s="595"/>
      <c r="Q20" s="595" t="s">
        <v>15</v>
      </c>
      <c r="R20" s="595"/>
      <c r="S20" s="595"/>
      <c r="T20" s="595" t="s">
        <v>16</v>
      </c>
      <c r="U20" s="595"/>
      <c r="V20" s="595"/>
      <c r="W20" s="595" t="s">
        <v>34</v>
      </c>
      <c r="X20" s="595"/>
      <c r="Y20" s="595"/>
      <c r="Z20" s="595" t="s">
        <v>17</v>
      </c>
      <c r="AA20" s="595"/>
      <c r="AB20" s="595"/>
    </row>
    <row r="21" spans="1:34" ht="24" customHeight="1">
      <c r="A21" s="635" t="str">
        <f>N5</f>
        <v>JUI FRIENDS</v>
      </c>
      <c r="B21" s="637"/>
      <c r="C21" s="638"/>
      <c r="D21" s="639"/>
      <c r="E21" s="643"/>
      <c r="F21" s="644"/>
      <c r="G21" s="645"/>
      <c r="H21" s="643"/>
      <c r="I21" s="644"/>
      <c r="J21" s="645"/>
      <c r="K21" s="643"/>
      <c r="L21" s="644"/>
      <c r="M21" s="645"/>
      <c r="N21" s="646">
        <f>COUNTIF(B21:M22,"○")*3+COUNTIF(B21:M22,"△")</f>
        <v>0</v>
      </c>
      <c r="O21" s="647"/>
      <c r="P21" s="648"/>
      <c r="Q21" s="682">
        <f>E22+H22+K22</f>
        <v>0</v>
      </c>
      <c r="R21" s="683"/>
      <c r="S21" s="684"/>
      <c r="T21" s="682">
        <f>G22+J22+M22</f>
        <v>0</v>
      </c>
      <c r="U21" s="683"/>
      <c r="V21" s="684"/>
      <c r="W21" s="688">
        <f>Q21-T21</f>
        <v>0</v>
      </c>
      <c r="X21" s="689"/>
      <c r="Y21" s="690"/>
      <c r="Z21" s="652">
        <f>RANK(N21,N21:P28,0)</f>
        <v>1</v>
      </c>
      <c r="AA21" s="653"/>
      <c r="AB21" s="654"/>
    </row>
    <row r="22" spans="1:34" ht="24" customHeight="1">
      <c r="A22" s="636"/>
      <c r="B22" s="640"/>
      <c r="C22" s="641"/>
      <c r="D22" s="642"/>
      <c r="E22" s="430">
        <f>N12</f>
        <v>0</v>
      </c>
      <c r="F22" s="431" t="s">
        <v>29</v>
      </c>
      <c r="G22" s="432">
        <f>P12</f>
        <v>0</v>
      </c>
      <c r="H22" s="430">
        <f>N14</f>
        <v>0</v>
      </c>
      <c r="I22" s="431" t="s">
        <v>29</v>
      </c>
      <c r="J22" s="432">
        <f>P14</f>
        <v>0</v>
      </c>
      <c r="K22" s="433">
        <f>N16</f>
        <v>0</v>
      </c>
      <c r="L22" s="434" t="s">
        <v>29</v>
      </c>
      <c r="M22" s="435">
        <f>P16</f>
        <v>0</v>
      </c>
      <c r="N22" s="649"/>
      <c r="O22" s="650"/>
      <c r="P22" s="651"/>
      <c r="Q22" s="685"/>
      <c r="R22" s="686"/>
      <c r="S22" s="687"/>
      <c r="T22" s="685"/>
      <c r="U22" s="686"/>
      <c r="V22" s="687"/>
      <c r="W22" s="691"/>
      <c r="X22" s="692"/>
      <c r="Y22" s="693"/>
      <c r="Z22" s="655"/>
      <c r="AA22" s="656"/>
      <c r="AB22" s="657"/>
    </row>
    <row r="23" spans="1:34" ht="24" customHeight="1">
      <c r="A23" s="635" t="str">
        <f>N6</f>
        <v>FC Mandzokic</v>
      </c>
      <c r="B23" s="643"/>
      <c r="C23" s="644"/>
      <c r="D23" s="645"/>
      <c r="E23" s="637"/>
      <c r="F23" s="638"/>
      <c r="G23" s="639"/>
      <c r="H23" s="643"/>
      <c r="I23" s="644"/>
      <c r="J23" s="645"/>
      <c r="K23" s="643"/>
      <c r="L23" s="644"/>
      <c r="M23" s="645"/>
      <c r="N23" s="646">
        <f t="shared" ref="N23" si="0">COUNTIF(B23:M24,"○")*3+COUNTIF(B23:M24,"△")</f>
        <v>0</v>
      </c>
      <c r="O23" s="647"/>
      <c r="P23" s="648"/>
      <c r="Q23" s="702">
        <f>B24+H24+K24</f>
        <v>0</v>
      </c>
      <c r="R23" s="703"/>
      <c r="S23" s="704"/>
      <c r="T23" s="702">
        <f>D24+J24+M24</f>
        <v>0</v>
      </c>
      <c r="U23" s="703"/>
      <c r="V23" s="704"/>
      <c r="W23" s="708">
        <f>Q23-T23</f>
        <v>0</v>
      </c>
      <c r="X23" s="709"/>
      <c r="Y23" s="710"/>
      <c r="Z23" s="652">
        <f>RANK(N23,N21:P28,0)</f>
        <v>1</v>
      </c>
      <c r="AA23" s="653"/>
      <c r="AB23" s="654"/>
    </row>
    <row r="24" spans="1:34" ht="24" customHeight="1">
      <c r="A24" s="636"/>
      <c r="B24" s="433">
        <f>P12</f>
        <v>0</v>
      </c>
      <c r="C24" s="434" t="s">
        <v>29</v>
      </c>
      <c r="D24" s="435">
        <f>N12</f>
        <v>0</v>
      </c>
      <c r="E24" s="640"/>
      <c r="F24" s="641"/>
      <c r="G24" s="642"/>
      <c r="H24" s="430">
        <f>N17</f>
        <v>0</v>
      </c>
      <c r="I24" s="431" t="s">
        <v>29</v>
      </c>
      <c r="J24" s="432">
        <f>P17</f>
        <v>0</v>
      </c>
      <c r="K24" s="433">
        <f>N15</f>
        <v>0</v>
      </c>
      <c r="L24" s="434" t="s">
        <v>29</v>
      </c>
      <c r="M24" s="435">
        <f>P15</f>
        <v>0</v>
      </c>
      <c r="N24" s="649"/>
      <c r="O24" s="650"/>
      <c r="P24" s="651"/>
      <c r="Q24" s="705"/>
      <c r="R24" s="706"/>
      <c r="S24" s="707"/>
      <c r="T24" s="705"/>
      <c r="U24" s="706"/>
      <c r="V24" s="707"/>
      <c r="W24" s="711"/>
      <c r="X24" s="712"/>
      <c r="Y24" s="713"/>
      <c r="Z24" s="655"/>
      <c r="AA24" s="656"/>
      <c r="AB24" s="657"/>
    </row>
    <row r="25" spans="1:34" ht="24" customHeight="1">
      <c r="A25" s="694" t="str">
        <f>N7</f>
        <v>SPAM</v>
      </c>
      <c r="B25" s="643"/>
      <c r="C25" s="644"/>
      <c r="D25" s="645"/>
      <c r="E25" s="643"/>
      <c r="F25" s="644"/>
      <c r="G25" s="645"/>
      <c r="H25" s="696"/>
      <c r="I25" s="697"/>
      <c r="J25" s="698"/>
      <c r="K25" s="643"/>
      <c r="L25" s="644"/>
      <c r="M25" s="645"/>
      <c r="N25" s="646">
        <f t="shared" ref="N25" si="1">COUNTIF(B25:M26,"○")*3+COUNTIF(B25:M26,"△")</f>
        <v>0</v>
      </c>
      <c r="O25" s="647"/>
      <c r="P25" s="648"/>
      <c r="Q25" s="669">
        <f>B26+E26+K26</f>
        <v>0</v>
      </c>
      <c r="R25" s="670"/>
      <c r="S25" s="671"/>
      <c r="T25" s="669">
        <f>D26+G26+M26</f>
        <v>0</v>
      </c>
      <c r="U25" s="670"/>
      <c r="V25" s="671"/>
      <c r="W25" s="675">
        <f>Q25-T25</f>
        <v>0</v>
      </c>
      <c r="X25" s="676"/>
      <c r="Y25" s="677"/>
      <c r="Z25" s="663">
        <f>RANK(N25,N21:P28,0)</f>
        <v>1</v>
      </c>
      <c r="AA25" s="664"/>
      <c r="AB25" s="665"/>
    </row>
    <row r="26" spans="1:34" ht="24" customHeight="1">
      <c r="A26" s="695"/>
      <c r="B26" s="436">
        <f>P14</f>
        <v>0</v>
      </c>
      <c r="C26" s="437" t="s">
        <v>29</v>
      </c>
      <c r="D26" s="438">
        <f>N14</f>
        <v>0</v>
      </c>
      <c r="E26" s="436">
        <f>P17</f>
        <v>0</v>
      </c>
      <c r="F26" s="437" t="s">
        <v>29</v>
      </c>
      <c r="G26" s="438">
        <f>N17</f>
        <v>0</v>
      </c>
      <c r="H26" s="699"/>
      <c r="I26" s="700"/>
      <c r="J26" s="701"/>
      <c r="K26" s="439">
        <f>N13</f>
        <v>0</v>
      </c>
      <c r="L26" s="440" t="s">
        <v>29</v>
      </c>
      <c r="M26" s="439">
        <f>P13</f>
        <v>0</v>
      </c>
      <c r="N26" s="649"/>
      <c r="O26" s="650"/>
      <c r="P26" s="651"/>
      <c r="Q26" s="672"/>
      <c r="R26" s="673"/>
      <c r="S26" s="674"/>
      <c r="T26" s="672"/>
      <c r="U26" s="673"/>
      <c r="V26" s="674"/>
      <c r="W26" s="678"/>
      <c r="X26" s="679"/>
      <c r="Y26" s="680"/>
      <c r="Z26" s="666"/>
      <c r="AA26" s="667"/>
      <c r="AB26" s="668"/>
      <c r="AH26" s="450"/>
    </row>
    <row r="27" spans="1:34" ht="24" customHeight="1">
      <c r="A27" s="694" t="str">
        <f>N8</f>
        <v>KOSARU OPEN</v>
      </c>
      <c r="B27" s="643"/>
      <c r="C27" s="644"/>
      <c r="D27" s="645"/>
      <c r="E27" s="643"/>
      <c r="F27" s="644"/>
      <c r="G27" s="645"/>
      <c r="H27" s="643"/>
      <c r="I27" s="644"/>
      <c r="J27" s="645"/>
      <c r="K27" s="696"/>
      <c r="L27" s="697"/>
      <c r="M27" s="698"/>
      <c r="N27" s="646">
        <f t="shared" ref="N27" si="2">COUNTIF(B27:M28,"○")*3+COUNTIF(B27:M28,"△")</f>
        <v>0</v>
      </c>
      <c r="O27" s="647"/>
      <c r="P27" s="648"/>
      <c r="Q27" s="714">
        <f>B28+E28+H28</f>
        <v>0</v>
      </c>
      <c r="R27" s="715"/>
      <c r="S27" s="716"/>
      <c r="T27" s="714">
        <f>D28+G28+J28</f>
        <v>0</v>
      </c>
      <c r="U27" s="715"/>
      <c r="V27" s="716"/>
      <c r="W27" s="720">
        <f>Q27-T27</f>
        <v>0</v>
      </c>
      <c r="X27" s="721"/>
      <c r="Y27" s="722"/>
      <c r="Z27" s="663">
        <f>RANK(N27,N21:P28,0)</f>
        <v>1</v>
      </c>
      <c r="AA27" s="664"/>
      <c r="AB27" s="665"/>
    </row>
    <row r="28" spans="1:34" ht="24" customHeight="1">
      <c r="A28" s="695"/>
      <c r="B28" s="441">
        <f>P16</f>
        <v>0</v>
      </c>
      <c r="C28" s="440" t="s">
        <v>29</v>
      </c>
      <c r="D28" s="442">
        <f>N16</f>
        <v>0</v>
      </c>
      <c r="E28" s="441">
        <f>P15</f>
        <v>0</v>
      </c>
      <c r="F28" s="440" t="s">
        <v>29</v>
      </c>
      <c r="G28" s="442">
        <f>N15</f>
        <v>0</v>
      </c>
      <c r="H28" s="441">
        <f>P13</f>
        <v>0</v>
      </c>
      <c r="I28" s="440" t="s">
        <v>29</v>
      </c>
      <c r="J28" s="442">
        <f>N13</f>
        <v>0</v>
      </c>
      <c r="K28" s="699"/>
      <c r="L28" s="700"/>
      <c r="M28" s="701"/>
      <c r="N28" s="649"/>
      <c r="O28" s="650"/>
      <c r="P28" s="651"/>
      <c r="Q28" s="717"/>
      <c r="R28" s="718"/>
      <c r="S28" s="719"/>
      <c r="T28" s="717"/>
      <c r="U28" s="718"/>
      <c r="V28" s="719"/>
      <c r="W28" s="723"/>
      <c r="X28" s="724"/>
      <c r="Y28" s="725"/>
      <c r="Z28" s="666"/>
      <c r="AA28" s="667"/>
      <c r="AB28" s="668"/>
    </row>
    <row r="29" spans="1:34" ht="24" customHeight="1">
      <c r="A29" s="437"/>
      <c r="B29" s="507"/>
      <c r="C29" s="437"/>
      <c r="D29" s="507"/>
      <c r="E29" s="507"/>
      <c r="F29" s="437"/>
      <c r="G29" s="507"/>
      <c r="H29" s="507"/>
      <c r="I29" s="437"/>
      <c r="J29" s="507"/>
      <c r="K29" s="437"/>
      <c r="L29" s="437"/>
      <c r="M29" s="437"/>
      <c r="N29" s="508"/>
      <c r="O29" s="508"/>
      <c r="P29" s="508"/>
      <c r="Q29" s="3"/>
      <c r="R29" s="3"/>
      <c r="S29" s="3"/>
      <c r="T29" s="3"/>
      <c r="U29" s="3"/>
      <c r="V29" s="3"/>
      <c r="W29" s="92"/>
      <c r="X29" s="92"/>
      <c r="Y29" s="92"/>
      <c r="Z29" s="509"/>
      <c r="AA29" s="509"/>
      <c r="AB29" s="509"/>
    </row>
    <row r="30" spans="1:34" ht="24" customHeight="1">
      <c r="A30" s="733" t="s">
        <v>402</v>
      </c>
      <c r="B30" s="734"/>
      <c r="C30" s="734"/>
      <c r="D30" s="734"/>
      <c r="E30" s="735"/>
      <c r="F30" s="735"/>
      <c r="G30" s="735"/>
      <c r="H30" s="735"/>
      <c r="I30" s="735"/>
      <c r="J30" s="735"/>
      <c r="K30" s="735"/>
      <c r="L30" s="499"/>
      <c r="M30" s="499"/>
      <c r="N30" s="499"/>
      <c r="O30" s="499"/>
      <c r="P30" s="499"/>
      <c r="Q30" s="499"/>
      <c r="R30" s="499"/>
      <c r="S30" s="499"/>
      <c r="T30" s="499"/>
      <c r="U30" s="499"/>
      <c r="V30" s="499"/>
      <c r="W30" s="499"/>
      <c r="X30" s="499"/>
      <c r="Y30" s="499"/>
      <c r="Z30" s="509"/>
      <c r="AA30" s="509"/>
      <c r="AB30" s="509"/>
    </row>
    <row r="31" spans="1:34" ht="24" customHeight="1">
      <c r="A31" s="494"/>
      <c r="B31" s="594" t="s">
        <v>23</v>
      </c>
      <c r="C31" s="594"/>
      <c r="D31" s="594"/>
      <c r="E31" s="594" t="s">
        <v>24</v>
      </c>
      <c r="F31" s="594"/>
      <c r="G31" s="594"/>
      <c r="H31" s="594"/>
      <c r="I31" s="594"/>
      <c r="J31" s="594"/>
      <c r="K31" s="594"/>
      <c r="L31" s="594"/>
      <c r="M31" s="594"/>
      <c r="N31" s="594"/>
      <c r="O31" s="594"/>
      <c r="P31" s="594"/>
      <c r="Q31" s="594"/>
      <c r="R31" s="594"/>
      <c r="S31" s="594"/>
      <c r="T31" s="594" t="s">
        <v>26</v>
      </c>
      <c r="U31" s="594"/>
      <c r="V31" s="594"/>
      <c r="W31" s="594"/>
      <c r="X31" s="594"/>
      <c r="Y31" s="594"/>
      <c r="Z31" s="509"/>
      <c r="AA31" s="509"/>
      <c r="AB31" s="509"/>
    </row>
    <row r="32" spans="1:34" ht="24" customHeight="1">
      <c r="A32" s="729" t="s">
        <v>412</v>
      </c>
      <c r="B32" s="731">
        <v>0.9375</v>
      </c>
      <c r="C32" s="594"/>
      <c r="D32" s="594"/>
      <c r="E32" s="732" t="s">
        <v>346</v>
      </c>
      <c r="F32" s="732"/>
      <c r="G32" s="732"/>
      <c r="H32" s="732"/>
      <c r="I32" s="732"/>
      <c r="J32" s="732"/>
      <c r="K32" s="279"/>
      <c r="L32" s="280" t="s">
        <v>28</v>
      </c>
      <c r="M32" s="287"/>
      <c r="N32" s="732" t="s">
        <v>349</v>
      </c>
      <c r="O32" s="732"/>
      <c r="P32" s="732"/>
      <c r="Q32" s="732"/>
      <c r="R32" s="732"/>
      <c r="S32" s="732"/>
      <c r="T32" s="732" t="s">
        <v>348</v>
      </c>
      <c r="U32" s="732"/>
      <c r="V32" s="732"/>
      <c r="W32" s="732"/>
      <c r="X32" s="732"/>
      <c r="Y32" s="732"/>
      <c r="Z32" s="509"/>
      <c r="AA32" s="509"/>
      <c r="AB32" s="509"/>
    </row>
    <row r="33" spans="1:27" ht="24" customHeight="1">
      <c r="A33" s="730"/>
      <c r="B33" s="731">
        <v>0.95138888888888884</v>
      </c>
      <c r="C33" s="594"/>
      <c r="D33" s="594"/>
      <c r="E33" s="732" t="s">
        <v>347</v>
      </c>
      <c r="F33" s="732"/>
      <c r="G33" s="732"/>
      <c r="H33" s="732"/>
      <c r="I33" s="732"/>
      <c r="J33" s="732"/>
      <c r="K33" s="492"/>
      <c r="L33" s="496" t="s">
        <v>28</v>
      </c>
      <c r="M33" s="493"/>
      <c r="N33" s="732" t="s">
        <v>348</v>
      </c>
      <c r="O33" s="732"/>
      <c r="P33" s="732"/>
      <c r="Q33" s="732"/>
      <c r="R33" s="732"/>
      <c r="S33" s="732"/>
      <c r="T33" s="732" t="s">
        <v>349</v>
      </c>
      <c r="U33" s="732"/>
      <c r="V33" s="732"/>
      <c r="W33" s="732"/>
      <c r="X33" s="732"/>
      <c r="Y33" s="732"/>
      <c r="Z33" s="450"/>
    </row>
    <row r="34" spans="1:27" ht="24.75" customHeight="1" thickBot="1"/>
    <row r="35" spans="1:27" ht="40.5" customHeight="1" thickBot="1">
      <c r="B35" s="726" t="s">
        <v>425</v>
      </c>
      <c r="C35" s="727"/>
      <c r="D35" s="727"/>
      <c r="E35" s="727"/>
      <c r="F35" s="727"/>
      <c r="G35" s="727"/>
      <c r="H35" s="727"/>
      <c r="I35" s="727"/>
      <c r="J35" s="727"/>
      <c r="K35" s="727"/>
      <c r="L35" s="727"/>
      <c r="M35" s="727"/>
      <c r="N35" s="727"/>
      <c r="O35" s="727"/>
      <c r="P35" s="727"/>
      <c r="Q35" s="727"/>
      <c r="R35" s="727"/>
      <c r="S35" s="727"/>
      <c r="T35" s="727"/>
      <c r="U35" s="727"/>
      <c r="V35" s="727"/>
      <c r="W35" s="727"/>
      <c r="X35" s="728"/>
      <c r="Y35" s="523"/>
      <c r="Z35" s="100"/>
      <c r="AA35" s="100"/>
    </row>
    <row r="36" spans="1:27" ht="35.1" customHeight="1">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100"/>
      <c r="AA36" s="100"/>
    </row>
    <row r="37" spans="1:27" ht="35.1" customHeight="1"/>
    <row r="38" spans="1:27" ht="35.1" customHeight="1"/>
    <row r="39" spans="1:27" ht="35.1" customHeight="1"/>
    <row r="40" spans="1:27" ht="35.1" customHeight="1"/>
    <row r="41" spans="1:27" ht="35.1" customHeight="1"/>
  </sheetData>
  <mergeCells count="108">
    <mergeCell ref="B35:X35"/>
    <mergeCell ref="A32:A33"/>
    <mergeCell ref="B33:D33"/>
    <mergeCell ref="E33:J33"/>
    <mergeCell ref="N33:S33"/>
    <mergeCell ref="T33:Y33"/>
    <mergeCell ref="A30:K30"/>
    <mergeCell ref="B31:D31"/>
    <mergeCell ref="E31:S31"/>
    <mergeCell ref="T31:Y31"/>
    <mergeCell ref="B32:D32"/>
    <mergeCell ref="E32:J32"/>
    <mergeCell ref="N32:S32"/>
    <mergeCell ref="T32:Y32"/>
    <mergeCell ref="A27:A28"/>
    <mergeCell ref="B27:D27"/>
    <mergeCell ref="E27:G27"/>
    <mergeCell ref="H27:J27"/>
    <mergeCell ref="K27:M28"/>
    <mergeCell ref="N27:P28"/>
    <mergeCell ref="Q23:S24"/>
    <mergeCell ref="T23:V24"/>
    <mergeCell ref="W23:Y24"/>
    <mergeCell ref="A25:A26"/>
    <mergeCell ref="B25:D25"/>
    <mergeCell ref="E25:G25"/>
    <mergeCell ref="H25:J26"/>
    <mergeCell ref="K25:M25"/>
    <mergeCell ref="N25:P26"/>
    <mergeCell ref="Q27:S28"/>
    <mergeCell ref="T27:V28"/>
    <mergeCell ref="W27:Y28"/>
    <mergeCell ref="A23:A24"/>
    <mergeCell ref="Z27:AB28"/>
    <mergeCell ref="Q25:S26"/>
    <mergeCell ref="T25:V26"/>
    <mergeCell ref="W25:Y26"/>
    <mergeCell ref="Z25:AB26"/>
    <mergeCell ref="B18:D18"/>
    <mergeCell ref="Q21:S22"/>
    <mergeCell ref="T21:V22"/>
    <mergeCell ref="W21:Y22"/>
    <mergeCell ref="Z21:AB22"/>
    <mergeCell ref="B23:D23"/>
    <mergeCell ref="E23:G24"/>
    <mergeCell ref="H23:J23"/>
    <mergeCell ref="K23:M23"/>
    <mergeCell ref="N23:P24"/>
    <mergeCell ref="A21:A22"/>
    <mergeCell ref="B21:D22"/>
    <mergeCell ref="E21:G21"/>
    <mergeCell ref="H21:J21"/>
    <mergeCell ref="K21:M21"/>
    <mergeCell ref="N21:P22"/>
    <mergeCell ref="Z23:AB24"/>
    <mergeCell ref="Z20:AB20"/>
    <mergeCell ref="B19:D19"/>
    <mergeCell ref="E19:G19"/>
    <mergeCell ref="H19:J19"/>
    <mergeCell ref="B20:D20"/>
    <mergeCell ref="E20:G20"/>
    <mergeCell ref="H20:J20"/>
    <mergeCell ref="K20:M20"/>
    <mergeCell ref="N20:P20"/>
    <mergeCell ref="Q20:S20"/>
    <mergeCell ref="T20:V20"/>
    <mergeCell ref="W20:Y20"/>
    <mergeCell ref="B11:D11"/>
    <mergeCell ref="E11:G11"/>
    <mergeCell ref="H11:V11"/>
    <mergeCell ref="W11:AB11"/>
    <mergeCell ref="B15:D15"/>
    <mergeCell ref="E15:G15"/>
    <mergeCell ref="H15:M15"/>
    <mergeCell ref="Q15:V15"/>
    <mergeCell ref="B17:D17"/>
    <mergeCell ref="E17:G17"/>
    <mergeCell ref="H17:M17"/>
    <mergeCell ref="Q17:V17"/>
    <mergeCell ref="B16:D16"/>
    <mergeCell ref="E16:G16"/>
    <mergeCell ref="H16:M16"/>
    <mergeCell ref="Q16:V16"/>
    <mergeCell ref="W17:AB17"/>
    <mergeCell ref="N8:V8"/>
    <mergeCell ref="A1:AB1"/>
    <mergeCell ref="A2:AB2"/>
    <mergeCell ref="N5:V5"/>
    <mergeCell ref="N6:V6"/>
    <mergeCell ref="N7:V7"/>
    <mergeCell ref="A12:A17"/>
    <mergeCell ref="B12:D12"/>
    <mergeCell ref="E12:G12"/>
    <mergeCell ref="H12:M12"/>
    <mergeCell ref="Q12:V12"/>
    <mergeCell ref="W12:AB12"/>
    <mergeCell ref="B14:D14"/>
    <mergeCell ref="E14:G14"/>
    <mergeCell ref="H14:M14"/>
    <mergeCell ref="Q14:V14"/>
    <mergeCell ref="W14:AB14"/>
    <mergeCell ref="B13:D13"/>
    <mergeCell ref="W16:AB16"/>
    <mergeCell ref="E13:G13"/>
    <mergeCell ref="H13:M13"/>
    <mergeCell ref="Q13:V13"/>
    <mergeCell ref="W13:AB13"/>
    <mergeCell ref="W15:AB15"/>
  </mergeCells>
  <phoneticPr fontId="2"/>
  <printOptions horizontalCentered="1" verticalCentered="1"/>
  <pageMargins left="0" right="0" top="0" bottom="0" header="0" footer="0"/>
  <pageSetup paperSize="9" scale="9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3"/>
  <sheetViews>
    <sheetView zoomScaleNormal="100" workbookViewId="0">
      <selection activeCell="A2" sqref="A2:AB2"/>
    </sheetView>
  </sheetViews>
  <sheetFormatPr defaultRowHeight="13.5"/>
  <cols>
    <col min="1" max="1" width="12.625" style="30" customWidth="1"/>
    <col min="2" max="29" width="3.625" style="30" customWidth="1"/>
    <col min="30" max="30" width="2.375" style="30" customWidth="1"/>
    <col min="31" max="42" width="3.625" style="30" customWidth="1"/>
    <col min="43" max="16384" width="9" style="30"/>
  </cols>
  <sheetData>
    <row r="1" spans="1:42" ht="45" customHeight="1">
      <c r="A1" s="736" t="str">
        <f>レディース!A1</f>
        <v>SPAZIO NIGHTER CUP</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291"/>
      <c r="AD1" s="29"/>
      <c r="AE1" s="29"/>
      <c r="AF1" s="29"/>
      <c r="AG1" s="29"/>
      <c r="AH1" s="29"/>
      <c r="AI1" s="29"/>
      <c r="AJ1" s="29"/>
      <c r="AK1" s="29"/>
      <c r="AL1" s="29"/>
      <c r="AM1" s="29"/>
      <c r="AN1" s="29"/>
      <c r="AO1" s="29"/>
      <c r="AP1" s="29"/>
    </row>
    <row r="2" spans="1:42" ht="21" customHeight="1">
      <c r="A2" s="625" t="str">
        <f>'４チーム '!A2:AB2</f>
        <v>2016.8.26.Mon.　Open Class</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292"/>
      <c r="AD2" s="29"/>
      <c r="AE2" s="29"/>
      <c r="AF2" s="29"/>
      <c r="AG2" s="29"/>
      <c r="AH2" s="29"/>
      <c r="AI2" s="29"/>
      <c r="AJ2" s="29"/>
      <c r="AK2" s="29"/>
      <c r="AL2" s="29"/>
      <c r="AM2" s="29"/>
      <c r="AN2" s="29"/>
      <c r="AO2" s="29"/>
      <c r="AP2" s="29"/>
    </row>
    <row r="3" spans="1:42" ht="21" customHeight="1"/>
    <row r="4" spans="1:42" ht="24" customHeight="1">
      <c r="A4" s="165" t="s">
        <v>21</v>
      </c>
      <c r="C4" s="163"/>
      <c r="N4" s="165" t="s">
        <v>22</v>
      </c>
    </row>
    <row r="5" spans="1:42" ht="24" customHeight="1">
      <c r="A5" s="162" t="s">
        <v>350</v>
      </c>
      <c r="B5" s="163"/>
      <c r="C5" s="163"/>
      <c r="D5" s="163"/>
      <c r="E5" s="163"/>
      <c r="F5" s="163"/>
      <c r="G5" s="163"/>
      <c r="H5" s="163"/>
      <c r="I5" s="163"/>
      <c r="N5" s="626" t="str">
        <f>'４チーム '!N5:V5</f>
        <v>JUI FRIENDS</v>
      </c>
      <c r="O5" s="626"/>
      <c r="P5" s="626"/>
      <c r="Q5" s="626"/>
      <c r="R5" s="626"/>
      <c r="S5" s="626"/>
      <c r="T5" s="626"/>
      <c r="U5" s="626"/>
      <c r="V5" s="626"/>
    </row>
    <row r="6" spans="1:42" ht="24" customHeight="1">
      <c r="A6" s="162" t="s">
        <v>351</v>
      </c>
      <c r="B6" s="163"/>
      <c r="C6" s="163"/>
      <c r="D6" s="163"/>
      <c r="E6" s="163"/>
      <c r="F6" s="163"/>
      <c r="G6" s="163"/>
      <c r="H6" s="163"/>
      <c r="I6" s="163"/>
      <c r="N6" s="614" t="str">
        <f>'４チーム '!N6:V6</f>
        <v>FC Mandzokic</v>
      </c>
      <c r="O6" s="614"/>
      <c r="P6" s="614"/>
      <c r="Q6" s="614"/>
      <c r="R6" s="614"/>
      <c r="S6" s="614"/>
      <c r="T6" s="614"/>
      <c r="U6" s="614"/>
      <c r="V6" s="614"/>
    </row>
    <row r="7" spans="1:42" ht="24" customHeight="1">
      <c r="A7" s="162" t="s">
        <v>352</v>
      </c>
      <c r="B7" s="163"/>
      <c r="C7" s="163"/>
      <c r="D7" s="163"/>
      <c r="E7" s="163"/>
      <c r="F7" s="163"/>
      <c r="G7" s="163"/>
      <c r="H7" s="163"/>
      <c r="I7" s="163"/>
      <c r="N7" s="614" t="str">
        <f>'４チーム '!N7:V7</f>
        <v>SPAM</v>
      </c>
      <c r="O7" s="614"/>
      <c r="P7" s="614"/>
      <c r="Q7" s="614"/>
      <c r="R7" s="614"/>
      <c r="S7" s="614"/>
      <c r="T7" s="614"/>
      <c r="U7" s="614"/>
      <c r="V7" s="614"/>
    </row>
    <row r="8" spans="1:42" ht="24" customHeight="1">
      <c r="A8" s="162" t="s">
        <v>353</v>
      </c>
      <c r="B8" s="163"/>
      <c r="C8" s="163"/>
      <c r="D8" s="163"/>
      <c r="E8" s="163"/>
      <c r="F8" s="163"/>
      <c r="G8" s="163"/>
      <c r="H8" s="163"/>
      <c r="I8" s="163"/>
      <c r="N8" s="624" t="str">
        <f>'４チーム '!N8:V8</f>
        <v>KOSARU OPEN</v>
      </c>
      <c r="O8" s="624"/>
      <c r="P8" s="624"/>
      <c r="Q8" s="624"/>
      <c r="R8" s="624"/>
      <c r="S8" s="624"/>
      <c r="T8" s="624"/>
      <c r="U8" s="624"/>
      <c r="V8" s="624"/>
    </row>
    <row r="9" spans="1:42" ht="21" customHeight="1"/>
    <row r="10" spans="1:42" ht="24" customHeight="1">
      <c r="A10" s="164" t="s">
        <v>132</v>
      </c>
    </row>
    <row r="11" spans="1:42" ht="24" customHeight="1">
      <c r="A11" s="448" t="s">
        <v>50</v>
      </c>
      <c r="B11" s="595"/>
      <c r="C11" s="595"/>
      <c r="D11" s="595"/>
      <c r="E11" s="595" t="s">
        <v>23</v>
      </c>
      <c r="F11" s="595"/>
      <c r="G11" s="595"/>
      <c r="H11" s="595" t="s">
        <v>24</v>
      </c>
      <c r="I11" s="595"/>
      <c r="J11" s="595"/>
      <c r="K11" s="595"/>
      <c r="L11" s="595"/>
      <c r="M11" s="595"/>
      <c r="N11" s="595"/>
      <c r="O11" s="595"/>
      <c r="P11" s="595"/>
      <c r="Q11" s="595"/>
      <c r="R11" s="595"/>
      <c r="S11" s="595"/>
      <c r="T11" s="595"/>
      <c r="U11" s="595"/>
      <c r="V11" s="595"/>
      <c r="W11" s="595" t="s">
        <v>26</v>
      </c>
      <c r="X11" s="595"/>
      <c r="Y11" s="595"/>
      <c r="Z11" s="595"/>
      <c r="AA11" s="595"/>
      <c r="AB11" s="595"/>
    </row>
    <row r="12" spans="1:42" ht="24" customHeight="1">
      <c r="A12" s="561" t="s">
        <v>51</v>
      </c>
      <c r="B12" s="595" t="s">
        <v>27</v>
      </c>
      <c r="C12" s="595"/>
      <c r="D12" s="595"/>
      <c r="E12" s="627">
        <v>0.85416666666666663</v>
      </c>
      <c r="F12" s="628"/>
      <c r="G12" s="628"/>
      <c r="H12" s="629" t="str">
        <f>N5</f>
        <v>JUI FRIENDS</v>
      </c>
      <c r="I12" s="630"/>
      <c r="J12" s="630"/>
      <c r="K12" s="630"/>
      <c r="L12" s="630"/>
      <c r="M12" s="631"/>
      <c r="N12" s="454"/>
      <c r="O12" s="455" t="s">
        <v>319</v>
      </c>
      <c r="P12" s="456"/>
      <c r="Q12" s="629" t="str">
        <f>N6</f>
        <v>FC Mandzokic</v>
      </c>
      <c r="R12" s="630"/>
      <c r="S12" s="630"/>
      <c r="T12" s="630"/>
      <c r="U12" s="630"/>
      <c r="V12" s="631"/>
      <c r="W12" s="629" t="str">
        <f>H13</f>
        <v>SPAM</v>
      </c>
      <c r="X12" s="630"/>
      <c r="Y12" s="630"/>
      <c r="Z12" s="630"/>
      <c r="AA12" s="630"/>
      <c r="AB12" s="631"/>
    </row>
    <row r="13" spans="1:42" ht="24" customHeight="1">
      <c r="A13" s="562"/>
      <c r="B13" s="595" t="s">
        <v>30</v>
      </c>
      <c r="C13" s="595"/>
      <c r="D13" s="595"/>
      <c r="E13" s="627">
        <v>0.86805555555555547</v>
      </c>
      <c r="F13" s="628"/>
      <c r="G13" s="628"/>
      <c r="H13" s="629" t="str">
        <f>N7</f>
        <v>SPAM</v>
      </c>
      <c r="I13" s="630"/>
      <c r="J13" s="630"/>
      <c r="K13" s="630"/>
      <c r="L13" s="630"/>
      <c r="M13" s="631"/>
      <c r="N13" s="454"/>
      <c r="O13" s="455" t="s">
        <v>319</v>
      </c>
      <c r="P13" s="456"/>
      <c r="Q13" s="629" t="str">
        <f>N8</f>
        <v>KOSARU OPEN</v>
      </c>
      <c r="R13" s="630"/>
      <c r="S13" s="630"/>
      <c r="T13" s="630"/>
      <c r="U13" s="630"/>
      <c r="V13" s="631"/>
      <c r="W13" s="629" t="str">
        <f>Q12</f>
        <v>FC Mandzokic</v>
      </c>
      <c r="X13" s="630"/>
      <c r="Y13" s="630"/>
      <c r="Z13" s="630"/>
      <c r="AA13" s="630"/>
      <c r="AB13" s="631"/>
    </row>
    <row r="14" spans="1:42" ht="24" customHeight="1">
      <c r="A14" s="562"/>
      <c r="B14" s="595" t="s">
        <v>31</v>
      </c>
      <c r="C14" s="595"/>
      <c r="D14" s="595"/>
      <c r="E14" s="627">
        <v>0.88194444444444398</v>
      </c>
      <c r="F14" s="628"/>
      <c r="G14" s="628"/>
      <c r="H14" s="629" t="str">
        <f>N5</f>
        <v>JUI FRIENDS</v>
      </c>
      <c r="I14" s="630"/>
      <c r="J14" s="630"/>
      <c r="K14" s="630"/>
      <c r="L14" s="630"/>
      <c r="M14" s="631"/>
      <c r="N14" s="454"/>
      <c r="O14" s="455" t="s">
        <v>319</v>
      </c>
      <c r="P14" s="456"/>
      <c r="Q14" s="629" t="str">
        <f>N7</f>
        <v>SPAM</v>
      </c>
      <c r="R14" s="630"/>
      <c r="S14" s="630"/>
      <c r="T14" s="630"/>
      <c r="U14" s="630"/>
      <c r="V14" s="631"/>
      <c r="W14" s="629" t="str">
        <f>N8</f>
        <v>KOSARU OPEN</v>
      </c>
      <c r="X14" s="630"/>
      <c r="Y14" s="630"/>
      <c r="Z14" s="630"/>
      <c r="AA14" s="630"/>
      <c r="AB14" s="631"/>
    </row>
    <row r="15" spans="1:42" ht="24" customHeight="1">
      <c r="A15" s="562"/>
      <c r="B15" s="595" t="s">
        <v>39</v>
      </c>
      <c r="C15" s="595"/>
      <c r="D15" s="595"/>
      <c r="E15" s="627">
        <v>0.89583333333333304</v>
      </c>
      <c r="F15" s="628"/>
      <c r="G15" s="628"/>
      <c r="H15" s="632" t="str">
        <f>N6</f>
        <v>FC Mandzokic</v>
      </c>
      <c r="I15" s="633"/>
      <c r="J15" s="633"/>
      <c r="K15" s="633"/>
      <c r="L15" s="633"/>
      <c r="M15" s="634"/>
      <c r="N15" s="457"/>
      <c r="O15" s="458" t="s">
        <v>319</v>
      </c>
      <c r="P15" s="459"/>
      <c r="Q15" s="632" t="str">
        <f>N8</f>
        <v>KOSARU OPEN</v>
      </c>
      <c r="R15" s="633"/>
      <c r="S15" s="633"/>
      <c r="T15" s="633"/>
      <c r="U15" s="633"/>
      <c r="V15" s="634"/>
      <c r="W15" s="632" t="str">
        <f>H14</f>
        <v>JUI FRIENDS</v>
      </c>
      <c r="X15" s="633"/>
      <c r="Y15" s="633"/>
      <c r="Z15" s="633"/>
      <c r="AA15" s="633"/>
      <c r="AB15" s="634"/>
    </row>
    <row r="16" spans="1:42" ht="24" customHeight="1">
      <c r="A16" s="562"/>
      <c r="B16" s="595" t="s">
        <v>40</v>
      </c>
      <c r="C16" s="595"/>
      <c r="D16" s="595"/>
      <c r="E16" s="627">
        <v>0.90972222222222199</v>
      </c>
      <c r="F16" s="628"/>
      <c r="G16" s="628"/>
      <c r="H16" s="632" t="str">
        <f>N5</f>
        <v>JUI FRIENDS</v>
      </c>
      <c r="I16" s="633"/>
      <c r="J16" s="633"/>
      <c r="K16" s="633"/>
      <c r="L16" s="633"/>
      <c r="M16" s="634"/>
      <c r="N16" s="454"/>
      <c r="O16" s="455" t="s">
        <v>319</v>
      </c>
      <c r="P16" s="456"/>
      <c r="Q16" s="632" t="str">
        <f>N8</f>
        <v>KOSARU OPEN</v>
      </c>
      <c r="R16" s="633"/>
      <c r="S16" s="633"/>
      <c r="T16" s="633"/>
      <c r="U16" s="633"/>
      <c r="V16" s="634"/>
      <c r="W16" s="632" t="str">
        <f>N6</f>
        <v>FC Mandzokic</v>
      </c>
      <c r="X16" s="633"/>
      <c r="Y16" s="633"/>
      <c r="Z16" s="633"/>
      <c r="AA16" s="633"/>
      <c r="AB16" s="634"/>
    </row>
    <row r="17" spans="1:29" ht="24" customHeight="1">
      <c r="A17" s="563"/>
      <c r="B17" s="595" t="s">
        <v>41</v>
      </c>
      <c r="C17" s="595"/>
      <c r="D17" s="595"/>
      <c r="E17" s="627">
        <v>0.92361111111111105</v>
      </c>
      <c r="F17" s="628"/>
      <c r="G17" s="628"/>
      <c r="H17" s="632" t="str">
        <f>N6</f>
        <v>FC Mandzokic</v>
      </c>
      <c r="I17" s="633"/>
      <c r="J17" s="633"/>
      <c r="K17" s="633"/>
      <c r="L17" s="633"/>
      <c r="M17" s="634"/>
      <c r="N17" s="454"/>
      <c r="O17" s="455" t="s">
        <v>319</v>
      </c>
      <c r="P17" s="456"/>
      <c r="Q17" s="632" t="str">
        <f>N7</f>
        <v>SPAM</v>
      </c>
      <c r="R17" s="633"/>
      <c r="S17" s="633"/>
      <c r="T17" s="633"/>
      <c r="U17" s="633"/>
      <c r="V17" s="634"/>
      <c r="W17" s="632" t="str">
        <f>N5</f>
        <v>JUI FRIENDS</v>
      </c>
      <c r="X17" s="633"/>
      <c r="Y17" s="633"/>
      <c r="Z17" s="633"/>
      <c r="AA17" s="633"/>
      <c r="AB17" s="634"/>
    </row>
    <row r="18" spans="1:29" ht="21" customHeight="1">
      <c r="B18" s="681"/>
      <c r="C18" s="681"/>
      <c r="D18" s="681"/>
      <c r="E18" s="35"/>
      <c r="F18" s="449"/>
      <c r="G18" s="449"/>
      <c r="H18" s="449"/>
      <c r="I18" s="449"/>
      <c r="J18" s="449"/>
      <c r="K18" s="449"/>
      <c r="L18" s="449"/>
      <c r="M18" s="449"/>
      <c r="N18" s="449"/>
      <c r="O18" s="449"/>
      <c r="P18" s="449"/>
      <c r="Q18" s="449"/>
      <c r="R18" s="449"/>
      <c r="S18" s="449"/>
      <c r="T18" s="449"/>
      <c r="U18" s="449"/>
      <c r="V18" s="449"/>
    </row>
    <row r="19" spans="1:29" ht="24" customHeight="1">
      <c r="A19" s="164" t="s">
        <v>64</v>
      </c>
      <c r="B19" s="658"/>
      <c r="C19" s="658"/>
      <c r="D19" s="658"/>
      <c r="E19" s="658"/>
      <c r="F19" s="658"/>
      <c r="G19" s="658"/>
      <c r="H19" s="658"/>
      <c r="I19" s="658"/>
      <c r="J19" s="658"/>
      <c r="K19" s="450"/>
      <c r="L19" s="450"/>
      <c r="M19" s="450"/>
      <c r="N19" s="450"/>
      <c r="O19" s="450"/>
      <c r="P19" s="450"/>
      <c r="Q19" s="450"/>
      <c r="R19" s="450"/>
      <c r="S19" s="450"/>
      <c r="T19" s="450"/>
      <c r="U19" s="450"/>
      <c r="V19" s="450"/>
      <c r="W19" s="450"/>
      <c r="X19" s="450"/>
      <c r="Y19" s="450"/>
      <c r="Z19" s="450"/>
    </row>
    <row r="20" spans="1:29" ht="24" customHeight="1">
      <c r="A20" s="448"/>
      <c r="B20" s="595" t="str">
        <f>N5</f>
        <v>JUI FRIENDS</v>
      </c>
      <c r="C20" s="595"/>
      <c r="D20" s="595"/>
      <c r="E20" s="595" t="str">
        <f>N6</f>
        <v>FC Mandzokic</v>
      </c>
      <c r="F20" s="595"/>
      <c r="G20" s="595"/>
      <c r="H20" s="595" t="str">
        <f>N7</f>
        <v>SPAM</v>
      </c>
      <c r="I20" s="595"/>
      <c r="J20" s="595"/>
      <c r="K20" s="596" t="str">
        <f>N8</f>
        <v>KOSARU OPEN</v>
      </c>
      <c r="L20" s="597"/>
      <c r="M20" s="598"/>
      <c r="N20" s="595" t="s">
        <v>33</v>
      </c>
      <c r="O20" s="595"/>
      <c r="P20" s="595"/>
      <c r="Q20" s="595" t="s">
        <v>15</v>
      </c>
      <c r="R20" s="595"/>
      <c r="S20" s="595"/>
      <c r="T20" s="595" t="s">
        <v>16</v>
      </c>
      <c r="U20" s="595"/>
      <c r="V20" s="595"/>
      <c r="W20" s="595" t="s">
        <v>34</v>
      </c>
      <c r="X20" s="595"/>
      <c r="Y20" s="595"/>
      <c r="Z20" s="595" t="s">
        <v>17</v>
      </c>
      <c r="AA20" s="595"/>
      <c r="AB20" s="595"/>
      <c r="AC20" s="450"/>
    </row>
    <row r="21" spans="1:29" ht="24" customHeight="1">
      <c r="A21" s="737" t="str">
        <f>N5</f>
        <v>JUI FRIENDS</v>
      </c>
      <c r="B21" s="739"/>
      <c r="C21" s="740"/>
      <c r="D21" s="741"/>
      <c r="E21" s="745"/>
      <c r="F21" s="746"/>
      <c r="G21" s="747"/>
      <c r="H21" s="745"/>
      <c r="I21" s="746"/>
      <c r="J21" s="747"/>
      <c r="K21" s="745"/>
      <c r="L21" s="746"/>
      <c r="M21" s="747"/>
      <c r="N21" s="748"/>
      <c r="O21" s="683"/>
      <c r="P21" s="684"/>
      <c r="Q21" s="682"/>
      <c r="R21" s="683"/>
      <c r="S21" s="684"/>
      <c r="T21" s="682"/>
      <c r="U21" s="683"/>
      <c r="V21" s="684"/>
      <c r="W21" s="688"/>
      <c r="X21" s="689"/>
      <c r="Y21" s="690"/>
      <c r="Z21" s="652"/>
      <c r="AA21" s="653"/>
      <c r="AB21" s="654"/>
      <c r="AC21" s="53"/>
    </row>
    <row r="22" spans="1:29" ht="24" customHeight="1">
      <c r="A22" s="738"/>
      <c r="B22" s="742"/>
      <c r="C22" s="743"/>
      <c r="D22" s="744"/>
      <c r="E22" s="201"/>
      <c r="F22" s="452" t="s">
        <v>29</v>
      </c>
      <c r="G22" s="202"/>
      <c r="H22" s="201"/>
      <c r="I22" s="452" t="s">
        <v>29</v>
      </c>
      <c r="J22" s="202"/>
      <c r="K22" s="203"/>
      <c r="L22" s="204" t="s">
        <v>29</v>
      </c>
      <c r="M22" s="205"/>
      <c r="N22" s="685"/>
      <c r="O22" s="686"/>
      <c r="P22" s="687"/>
      <c r="Q22" s="685"/>
      <c r="R22" s="686"/>
      <c r="S22" s="687"/>
      <c r="T22" s="685"/>
      <c r="U22" s="686"/>
      <c r="V22" s="687"/>
      <c r="W22" s="691"/>
      <c r="X22" s="692"/>
      <c r="Y22" s="693"/>
      <c r="Z22" s="655"/>
      <c r="AA22" s="656"/>
      <c r="AB22" s="657"/>
      <c r="AC22" s="53"/>
    </row>
    <row r="23" spans="1:29" ht="24" customHeight="1">
      <c r="A23" s="561" t="str">
        <f>N6</f>
        <v>FC Mandzokic</v>
      </c>
      <c r="B23" s="745"/>
      <c r="C23" s="746"/>
      <c r="D23" s="747"/>
      <c r="E23" s="749"/>
      <c r="F23" s="750"/>
      <c r="G23" s="751"/>
      <c r="H23" s="745"/>
      <c r="I23" s="746"/>
      <c r="J23" s="747"/>
      <c r="K23" s="745"/>
      <c r="L23" s="746"/>
      <c r="M23" s="747"/>
      <c r="N23" s="755"/>
      <c r="O23" s="715"/>
      <c r="P23" s="716"/>
      <c r="Q23" s="714"/>
      <c r="R23" s="715"/>
      <c r="S23" s="716"/>
      <c r="T23" s="714"/>
      <c r="U23" s="715"/>
      <c r="V23" s="716"/>
      <c r="W23" s="720"/>
      <c r="X23" s="721"/>
      <c r="Y23" s="722"/>
      <c r="Z23" s="663"/>
      <c r="AA23" s="664"/>
      <c r="AB23" s="665"/>
      <c r="AC23" s="450"/>
    </row>
    <row r="24" spans="1:29" ht="24" customHeight="1">
      <c r="A24" s="563"/>
      <c r="B24" s="37"/>
      <c r="C24" s="38" t="s">
        <v>29</v>
      </c>
      <c r="D24" s="39"/>
      <c r="E24" s="752"/>
      <c r="F24" s="753"/>
      <c r="G24" s="754"/>
      <c r="H24" s="40"/>
      <c r="I24" s="451" t="s">
        <v>29</v>
      </c>
      <c r="J24" s="41"/>
      <c r="K24" s="37"/>
      <c r="L24" s="38" t="s">
        <v>29</v>
      </c>
      <c r="M24" s="39"/>
      <c r="N24" s="717"/>
      <c r="O24" s="718"/>
      <c r="P24" s="719"/>
      <c r="Q24" s="717"/>
      <c r="R24" s="718"/>
      <c r="S24" s="719"/>
      <c r="T24" s="717"/>
      <c r="U24" s="718"/>
      <c r="V24" s="719"/>
      <c r="W24" s="723"/>
      <c r="X24" s="724"/>
      <c r="Y24" s="725"/>
      <c r="Z24" s="666"/>
      <c r="AA24" s="667"/>
      <c r="AB24" s="668"/>
      <c r="AC24" s="450"/>
    </row>
    <row r="25" spans="1:29" ht="24" customHeight="1">
      <c r="A25" s="756" t="str">
        <f>N7</f>
        <v>SPAM</v>
      </c>
      <c r="B25" s="745"/>
      <c r="C25" s="746"/>
      <c r="D25" s="747"/>
      <c r="E25" s="745"/>
      <c r="F25" s="746"/>
      <c r="G25" s="747"/>
      <c r="H25" s="758"/>
      <c r="I25" s="759"/>
      <c r="J25" s="760"/>
      <c r="K25" s="745"/>
      <c r="L25" s="746"/>
      <c r="M25" s="747"/>
      <c r="N25" s="764"/>
      <c r="O25" s="670"/>
      <c r="P25" s="671"/>
      <c r="Q25" s="669"/>
      <c r="R25" s="670"/>
      <c r="S25" s="671"/>
      <c r="T25" s="669"/>
      <c r="U25" s="670"/>
      <c r="V25" s="671"/>
      <c r="W25" s="675"/>
      <c r="X25" s="676"/>
      <c r="Y25" s="677"/>
      <c r="Z25" s="663"/>
      <c r="AA25" s="664"/>
      <c r="AB25" s="665"/>
      <c r="AC25" s="450"/>
    </row>
    <row r="26" spans="1:29" ht="24" customHeight="1">
      <c r="A26" s="757"/>
      <c r="B26" s="54"/>
      <c r="C26" s="55" t="s">
        <v>29</v>
      </c>
      <c r="D26" s="56"/>
      <c r="E26" s="54"/>
      <c r="F26" s="55" t="s">
        <v>29</v>
      </c>
      <c r="G26" s="56"/>
      <c r="H26" s="761"/>
      <c r="I26" s="762"/>
      <c r="J26" s="763"/>
      <c r="K26" s="57"/>
      <c r="L26" s="453" t="s">
        <v>29</v>
      </c>
      <c r="M26" s="57"/>
      <c r="N26" s="672"/>
      <c r="O26" s="673"/>
      <c r="P26" s="674"/>
      <c r="Q26" s="672"/>
      <c r="R26" s="673"/>
      <c r="S26" s="674"/>
      <c r="T26" s="672"/>
      <c r="U26" s="673"/>
      <c r="V26" s="674"/>
      <c r="W26" s="678"/>
      <c r="X26" s="679"/>
      <c r="Y26" s="680"/>
      <c r="Z26" s="666"/>
      <c r="AA26" s="667"/>
      <c r="AB26" s="668"/>
      <c r="AC26" s="450"/>
    </row>
    <row r="27" spans="1:29" ht="24" customHeight="1">
      <c r="A27" s="561" t="str">
        <f>N8</f>
        <v>KOSARU OPEN</v>
      </c>
      <c r="B27" s="745"/>
      <c r="C27" s="746"/>
      <c r="D27" s="747"/>
      <c r="E27" s="745"/>
      <c r="F27" s="746"/>
      <c r="G27" s="747"/>
      <c r="H27" s="745"/>
      <c r="I27" s="746"/>
      <c r="J27" s="747"/>
      <c r="K27" s="749"/>
      <c r="L27" s="750"/>
      <c r="M27" s="751"/>
      <c r="N27" s="755"/>
      <c r="O27" s="715"/>
      <c r="P27" s="716"/>
      <c r="Q27" s="714"/>
      <c r="R27" s="715"/>
      <c r="S27" s="716"/>
      <c r="T27" s="714"/>
      <c r="U27" s="715"/>
      <c r="V27" s="716"/>
      <c r="W27" s="720"/>
      <c r="X27" s="721"/>
      <c r="Y27" s="722"/>
      <c r="Z27" s="663"/>
      <c r="AA27" s="664"/>
      <c r="AB27" s="665"/>
      <c r="AC27" s="450"/>
    </row>
    <row r="28" spans="1:29" ht="24" customHeight="1">
      <c r="A28" s="563"/>
      <c r="B28" s="40"/>
      <c r="C28" s="451" t="s">
        <v>29</v>
      </c>
      <c r="D28" s="41"/>
      <c r="E28" s="40"/>
      <c r="F28" s="451" t="s">
        <v>29</v>
      </c>
      <c r="G28" s="41"/>
      <c r="H28" s="40"/>
      <c r="I28" s="451" t="s">
        <v>29</v>
      </c>
      <c r="J28" s="41"/>
      <c r="K28" s="752"/>
      <c r="L28" s="753"/>
      <c r="M28" s="754"/>
      <c r="N28" s="717"/>
      <c r="O28" s="718"/>
      <c r="P28" s="719"/>
      <c r="Q28" s="717"/>
      <c r="R28" s="718"/>
      <c r="S28" s="719"/>
      <c r="T28" s="717"/>
      <c r="U28" s="718"/>
      <c r="V28" s="719"/>
      <c r="W28" s="723"/>
      <c r="X28" s="724"/>
      <c r="Y28" s="725"/>
      <c r="Z28" s="666"/>
      <c r="AA28" s="667"/>
      <c r="AB28" s="668"/>
      <c r="AC28" s="450"/>
    </row>
    <row r="29" spans="1:29" ht="24" customHeight="1">
      <c r="A29" s="437"/>
      <c r="B29" s="507"/>
      <c r="C29" s="437"/>
      <c r="D29" s="507"/>
      <c r="E29" s="507"/>
      <c r="F29" s="437"/>
      <c r="G29" s="507"/>
      <c r="H29" s="507"/>
      <c r="I29" s="437"/>
      <c r="J29" s="507"/>
      <c r="K29" s="437"/>
      <c r="L29" s="437"/>
      <c r="M29" s="437"/>
      <c r="N29" s="508"/>
      <c r="O29" s="508"/>
      <c r="P29" s="508"/>
      <c r="Q29" s="3"/>
      <c r="R29" s="3"/>
      <c r="S29" s="3"/>
      <c r="T29" s="3"/>
      <c r="U29" s="3"/>
      <c r="V29" s="3"/>
      <c r="W29" s="92"/>
      <c r="X29" s="92"/>
      <c r="Y29" s="92"/>
      <c r="Z29" s="509"/>
      <c r="AA29" s="509"/>
      <c r="AB29" s="509"/>
    </row>
    <row r="30" spans="1:29" ht="24" customHeight="1">
      <c r="A30" s="765" t="s">
        <v>402</v>
      </c>
      <c r="B30" s="766"/>
      <c r="C30" s="766"/>
      <c r="D30" s="766"/>
      <c r="E30" s="767"/>
      <c r="F30" s="767"/>
      <c r="G30" s="767"/>
      <c r="H30" s="767"/>
      <c r="I30" s="767"/>
      <c r="J30" s="767"/>
      <c r="K30" s="767"/>
      <c r="L30" s="499"/>
      <c r="M30" s="499"/>
      <c r="N30" s="499"/>
      <c r="O30" s="499"/>
      <c r="P30" s="499"/>
      <c r="Q30" s="499"/>
      <c r="R30" s="499"/>
      <c r="S30" s="499"/>
      <c r="T30" s="499"/>
      <c r="U30" s="499"/>
      <c r="V30" s="499"/>
      <c r="W30" s="499"/>
      <c r="X30" s="499"/>
      <c r="Y30" s="499"/>
      <c r="Z30" s="509"/>
      <c r="AA30" s="509"/>
      <c r="AB30" s="509"/>
    </row>
    <row r="31" spans="1:29" ht="24" customHeight="1">
      <c r="A31" s="494"/>
      <c r="B31" s="594" t="s">
        <v>23</v>
      </c>
      <c r="C31" s="594"/>
      <c r="D31" s="594"/>
      <c r="E31" s="594" t="s">
        <v>24</v>
      </c>
      <c r="F31" s="594"/>
      <c r="G31" s="594"/>
      <c r="H31" s="594"/>
      <c r="I31" s="594"/>
      <c r="J31" s="594"/>
      <c r="K31" s="594"/>
      <c r="L31" s="594"/>
      <c r="M31" s="594"/>
      <c r="N31" s="594"/>
      <c r="O31" s="594"/>
      <c r="P31" s="594"/>
      <c r="Q31" s="594"/>
      <c r="R31" s="594"/>
      <c r="S31" s="594"/>
      <c r="T31" s="594" t="s">
        <v>26</v>
      </c>
      <c r="U31" s="594"/>
      <c r="V31" s="594"/>
      <c r="W31" s="594"/>
      <c r="X31" s="594"/>
      <c r="Y31" s="594"/>
      <c r="Z31" s="509"/>
      <c r="AA31" s="509"/>
      <c r="AB31" s="509"/>
    </row>
    <row r="32" spans="1:29" ht="24" customHeight="1">
      <c r="A32" s="729" t="s">
        <v>46</v>
      </c>
      <c r="B32" s="731">
        <v>0.9375</v>
      </c>
      <c r="C32" s="594"/>
      <c r="D32" s="594"/>
      <c r="E32" s="732" t="s">
        <v>346</v>
      </c>
      <c r="F32" s="732"/>
      <c r="G32" s="732"/>
      <c r="H32" s="732"/>
      <c r="I32" s="732"/>
      <c r="J32" s="732"/>
      <c r="K32" s="279"/>
      <c r="L32" s="280" t="s">
        <v>28</v>
      </c>
      <c r="M32" s="287"/>
      <c r="N32" s="732" t="s">
        <v>349</v>
      </c>
      <c r="O32" s="732"/>
      <c r="P32" s="732"/>
      <c r="Q32" s="732"/>
      <c r="R32" s="732"/>
      <c r="S32" s="732"/>
      <c r="T32" s="732" t="s">
        <v>348</v>
      </c>
      <c r="U32" s="732"/>
      <c r="V32" s="732"/>
      <c r="W32" s="732"/>
      <c r="X32" s="732"/>
      <c r="Y32" s="732"/>
      <c r="Z32" s="509"/>
      <c r="AA32" s="509"/>
      <c r="AB32" s="509"/>
    </row>
    <row r="33" spans="1:26" ht="24" customHeight="1">
      <c r="A33" s="730"/>
      <c r="B33" s="731">
        <v>0.95138888888888884</v>
      </c>
      <c r="C33" s="594"/>
      <c r="D33" s="594"/>
      <c r="E33" s="732" t="s">
        <v>347</v>
      </c>
      <c r="F33" s="732"/>
      <c r="G33" s="732"/>
      <c r="H33" s="732"/>
      <c r="I33" s="732"/>
      <c r="J33" s="732"/>
      <c r="K33" s="492"/>
      <c r="L33" s="496" t="s">
        <v>28</v>
      </c>
      <c r="M33" s="493"/>
      <c r="N33" s="732" t="s">
        <v>348</v>
      </c>
      <c r="O33" s="732"/>
      <c r="P33" s="732"/>
      <c r="Q33" s="732"/>
      <c r="R33" s="732"/>
      <c r="S33" s="732"/>
      <c r="T33" s="732" t="s">
        <v>349</v>
      </c>
      <c r="U33" s="732"/>
      <c r="V33" s="732"/>
      <c r="W33" s="732"/>
      <c r="X33" s="732"/>
      <c r="Y33" s="732"/>
      <c r="Z33" s="498"/>
    </row>
    <row r="34" spans="1:26" ht="35.1" customHeight="1"/>
    <row r="35" spans="1:26" ht="35.1" customHeight="1"/>
    <row r="36" spans="1:26" ht="35.1" customHeight="1"/>
    <row r="37" spans="1:26" ht="35.1" customHeight="1"/>
    <row r="38" spans="1:26" ht="35.1" customHeight="1"/>
    <row r="39" spans="1:26" ht="35.1" customHeight="1"/>
    <row r="40" spans="1:26" ht="35.1" customHeight="1"/>
    <row r="41" spans="1:26" ht="35.1" customHeight="1"/>
    <row r="42" spans="1:26" ht="35.1" customHeight="1"/>
    <row r="43" spans="1:26" ht="35.1" customHeight="1"/>
  </sheetData>
  <mergeCells count="107">
    <mergeCell ref="B33:D33"/>
    <mergeCell ref="E33:J33"/>
    <mergeCell ref="N33:S33"/>
    <mergeCell ref="T33:Y33"/>
    <mergeCell ref="A30:K30"/>
    <mergeCell ref="B31:D31"/>
    <mergeCell ref="E31:S31"/>
    <mergeCell ref="T31:Y31"/>
    <mergeCell ref="B32:D32"/>
    <mergeCell ref="E32:J32"/>
    <mergeCell ref="N32:S32"/>
    <mergeCell ref="T32:Y32"/>
    <mergeCell ref="A32:A33"/>
    <mergeCell ref="A27:A28"/>
    <mergeCell ref="B27:D27"/>
    <mergeCell ref="E27:G27"/>
    <mergeCell ref="H27:J27"/>
    <mergeCell ref="K27:M28"/>
    <mergeCell ref="N27:P28"/>
    <mergeCell ref="Q23:S24"/>
    <mergeCell ref="T23:V24"/>
    <mergeCell ref="W23:Y24"/>
    <mergeCell ref="A25:A26"/>
    <mergeCell ref="B25:D25"/>
    <mergeCell ref="E25:G25"/>
    <mergeCell ref="H25:J26"/>
    <mergeCell ref="K25:M25"/>
    <mergeCell ref="N25:P26"/>
    <mergeCell ref="Q27:S28"/>
    <mergeCell ref="T27:V28"/>
    <mergeCell ref="W27:Y28"/>
    <mergeCell ref="A23:A24"/>
    <mergeCell ref="Z27:AB28"/>
    <mergeCell ref="Q25:S26"/>
    <mergeCell ref="T25:V26"/>
    <mergeCell ref="W25:Y26"/>
    <mergeCell ref="Z25:AB26"/>
    <mergeCell ref="B18:D18"/>
    <mergeCell ref="Q21:S22"/>
    <mergeCell ref="T21:V22"/>
    <mergeCell ref="W21:Y22"/>
    <mergeCell ref="Z21:AB22"/>
    <mergeCell ref="B23:D23"/>
    <mergeCell ref="E23:G24"/>
    <mergeCell ref="H23:J23"/>
    <mergeCell ref="K23:M23"/>
    <mergeCell ref="N23:P24"/>
    <mergeCell ref="A21:A22"/>
    <mergeCell ref="B21:D22"/>
    <mergeCell ref="E21:G21"/>
    <mergeCell ref="H21:J21"/>
    <mergeCell ref="K21:M21"/>
    <mergeCell ref="N21:P22"/>
    <mergeCell ref="Z23:AB24"/>
    <mergeCell ref="Z20:AB20"/>
    <mergeCell ref="B19:D19"/>
    <mergeCell ref="E19:G19"/>
    <mergeCell ref="H19:J19"/>
    <mergeCell ref="B20:D20"/>
    <mergeCell ref="E20:G20"/>
    <mergeCell ref="H20:J20"/>
    <mergeCell ref="K20:M20"/>
    <mergeCell ref="N20:P20"/>
    <mergeCell ref="Q20:S20"/>
    <mergeCell ref="T20:V20"/>
    <mergeCell ref="W20:Y20"/>
    <mergeCell ref="B11:D11"/>
    <mergeCell ref="E11:G11"/>
    <mergeCell ref="H11:V11"/>
    <mergeCell ref="W11:AB11"/>
    <mergeCell ref="B15:D15"/>
    <mergeCell ref="E15:G15"/>
    <mergeCell ref="H15:M15"/>
    <mergeCell ref="Q15:V15"/>
    <mergeCell ref="B17:D17"/>
    <mergeCell ref="E17:G17"/>
    <mergeCell ref="H17:M17"/>
    <mergeCell ref="Q17:V17"/>
    <mergeCell ref="B16:D16"/>
    <mergeCell ref="E16:G16"/>
    <mergeCell ref="H16:M16"/>
    <mergeCell ref="Q16:V16"/>
    <mergeCell ref="W17:AB17"/>
    <mergeCell ref="N8:V8"/>
    <mergeCell ref="A1:AB1"/>
    <mergeCell ref="A2:AB2"/>
    <mergeCell ref="N5:V5"/>
    <mergeCell ref="N6:V6"/>
    <mergeCell ref="N7:V7"/>
    <mergeCell ref="A12:A17"/>
    <mergeCell ref="B12:D12"/>
    <mergeCell ref="E12:G12"/>
    <mergeCell ref="H12:M12"/>
    <mergeCell ref="Q12:V12"/>
    <mergeCell ref="W12:AB12"/>
    <mergeCell ref="B14:D14"/>
    <mergeCell ref="E14:G14"/>
    <mergeCell ref="H14:M14"/>
    <mergeCell ref="Q14:V14"/>
    <mergeCell ref="W14:AB14"/>
    <mergeCell ref="B13:D13"/>
    <mergeCell ref="W16:AB16"/>
    <mergeCell ref="E13:G13"/>
    <mergeCell ref="H13:M13"/>
    <mergeCell ref="Q13:V13"/>
    <mergeCell ref="W13:AB13"/>
    <mergeCell ref="W15:AB15"/>
  </mergeCells>
  <phoneticPr fontId="2"/>
  <printOptions horizontalCentered="1" verticalCentered="1"/>
  <pageMargins left="0.19685039370078741" right="0.19685039370078741" top="0.19685039370078741" bottom="0.19685039370078741" header="0" footer="0"/>
  <pageSetup paperSize="9" scale="84" orientation="portrait" r:id="rId1"/>
  <headerFooter alignWithMargins="0"/>
  <colBreaks count="1" manualBreakCount="1">
    <brk id="28" max="3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54"/>
  <sheetViews>
    <sheetView zoomScaleNormal="100" workbookViewId="0">
      <selection activeCell="AH8" sqref="AH8"/>
    </sheetView>
  </sheetViews>
  <sheetFormatPr defaultRowHeight="13.5"/>
  <cols>
    <col min="1" max="1" width="12.625" style="481" customWidth="1"/>
    <col min="2" max="25" width="3.625" style="481" customWidth="1"/>
    <col min="26" max="26" width="2.375" style="481" customWidth="1"/>
    <col min="27" max="28" width="3.625" style="481" customWidth="1"/>
    <col min="29" max="29" width="2.375" style="481" customWidth="1"/>
    <col min="30" max="41" width="3.625" style="481" customWidth="1"/>
    <col min="42" max="16384" width="9" style="481"/>
  </cols>
  <sheetData>
    <row r="1" spans="1:48" ht="36" customHeight="1">
      <c r="A1" s="768" t="str">
        <f>'４チーム '!A1:AB1</f>
        <v>SPAZIO NIGHTER CUP</v>
      </c>
      <c r="B1" s="768"/>
      <c r="C1" s="768"/>
      <c r="D1" s="768"/>
      <c r="E1" s="768"/>
      <c r="F1" s="768"/>
      <c r="G1" s="768"/>
      <c r="H1" s="768"/>
      <c r="I1" s="768"/>
      <c r="J1" s="768"/>
      <c r="K1" s="768"/>
      <c r="L1" s="768"/>
      <c r="M1" s="768"/>
      <c r="N1" s="768"/>
      <c r="O1" s="768"/>
      <c r="P1" s="768"/>
      <c r="Q1" s="768"/>
      <c r="R1" s="768"/>
      <c r="S1" s="768"/>
      <c r="T1" s="768"/>
      <c r="U1" s="768"/>
      <c r="V1" s="768"/>
      <c r="W1" s="768"/>
      <c r="X1" s="768"/>
      <c r="Y1" s="768"/>
      <c r="Z1" s="122"/>
      <c r="AA1" s="122"/>
      <c r="AB1" s="87"/>
      <c r="AC1" s="43"/>
      <c r="AD1" s="43"/>
      <c r="AE1" s="43"/>
      <c r="AF1" s="43"/>
      <c r="AG1" s="43"/>
      <c r="AH1" s="43"/>
      <c r="AI1" s="43"/>
      <c r="AJ1" s="13"/>
      <c r="AK1" s="13"/>
      <c r="AL1" s="13"/>
      <c r="AM1" s="13"/>
      <c r="AN1" s="13"/>
      <c r="AO1" s="13"/>
    </row>
    <row r="2" spans="1:48" ht="18" customHeight="1">
      <c r="A2" s="769" t="str">
        <f>'4チーム T（HP）'!A2:Y2</f>
        <v>2016.8.26 OPEN クラス</v>
      </c>
      <c r="B2" s="769"/>
      <c r="C2" s="769"/>
      <c r="D2" s="769"/>
      <c r="E2" s="769"/>
      <c r="F2" s="769"/>
      <c r="G2" s="769"/>
      <c r="H2" s="769"/>
      <c r="I2" s="769"/>
      <c r="J2" s="769"/>
      <c r="K2" s="769"/>
      <c r="L2" s="769"/>
      <c r="M2" s="769"/>
      <c r="N2" s="769"/>
      <c r="O2" s="769"/>
      <c r="P2" s="769"/>
      <c r="Q2" s="769"/>
      <c r="R2" s="769"/>
      <c r="S2" s="769"/>
      <c r="T2" s="769"/>
      <c r="U2" s="769"/>
      <c r="V2" s="769"/>
      <c r="W2" s="769"/>
      <c r="X2" s="769"/>
      <c r="Y2" s="769"/>
      <c r="Z2" s="122"/>
      <c r="AA2" s="122"/>
      <c r="AB2" s="87"/>
      <c r="AC2" s="43"/>
      <c r="AD2" s="43"/>
      <c r="AE2" s="43"/>
      <c r="AF2" s="43"/>
      <c r="AG2" s="43"/>
      <c r="AH2" s="43"/>
      <c r="AI2" s="43"/>
      <c r="AJ2" s="13"/>
      <c r="AK2" s="13"/>
      <c r="AL2" s="13"/>
      <c r="AM2" s="13"/>
      <c r="AN2" s="13"/>
      <c r="AO2" s="13"/>
    </row>
    <row r="3" spans="1:48" ht="10.5" customHeight="1"/>
    <row r="4" spans="1:48" ht="18" customHeight="1">
      <c r="A4" s="165" t="s">
        <v>21</v>
      </c>
      <c r="B4" s="22"/>
      <c r="P4" s="23" t="s">
        <v>22</v>
      </c>
      <c r="S4" s="15"/>
    </row>
    <row r="5" spans="1:48" ht="18" customHeight="1">
      <c r="A5" s="162" t="s">
        <v>248</v>
      </c>
      <c r="B5" s="22" t="s">
        <v>84</v>
      </c>
      <c r="K5" s="770" t="str">
        <f>'4チーム T（HP）'!K5:Q6</f>
        <v>JUI FRIENDS</v>
      </c>
      <c r="L5" s="770"/>
      <c r="M5" s="770"/>
      <c r="N5" s="770"/>
      <c r="O5" s="770"/>
      <c r="P5" s="770"/>
      <c r="Q5" s="770"/>
      <c r="R5" s="486"/>
      <c r="S5" s="772" t="str">
        <f>'4チーム T（HP）'!S5:Y6</f>
        <v>SPAM</v>
      </c>
      <c r="T5" s="772"/>
      <c r="U5" s="772"/>
      <c r="V5" s="772"/>
      <c r="W5" s="772"/>
      <c r="X5" s="772"/>
      <c r="Y5" s="772"/>
    </row>
    <row r="6" spans="1:48" ht="18" customHeight="1">
      <c r="A6" s="162" t="s">
        <v>238</v>
      </c>
      <c r="B6" s="22" t="s">
        <v>83</v>
      </c>
      <c r="K6" s="771"/>
      <c r="L6" s="771"/>
      <c r="M6" s="771"/>
      <c r="N6" s="771"/>
      <c r="O6" s="771"/>
      <c r="P6" s="771"/>
      <c r="Q6" s="771"/>
      <c r="R6" s="487"/>
      <c r="S6" s="773"/>
      <c r="T6" s="773"/>
      <c r="U6" s="773"/>
      <c r="V6" s="773"/>
      <c r="W6" s="773"/>
      <c r="X6" s="773"/>
      <c r="Y6" s="773"/>
      <c r="Z6" s="377"/>
      <c r="AA6" s="377"/>
      <c r="AB6" s="377"/>
      <c r="AC6" s="377"/>
      <c r="AD6" s="377"/>
      <c r="AE6" s="378"/>
      <c r="AF6" s="378"/>
      <c r="AG6" s="485"/>
      <c r="AH6" s="774"/>
      <c r="AI6" s="774"/>
      <c r="AJ6" s="774"/>
      <c r="AK6" s="774"/>
      <c r="AL6" s="774"/>
      <c r="AM6" s="774"/>
      <c r="AN6" s="774"/>
      <c r="AO6" s="774"/>
    </row>
    <row r="7" spans="1:48" ht="18" customHeight="1">
      <c r="A7" s="162" t="s">
        <v>239</v>
      </c>
      <c r="B7" s="22" t="s">
        <v>85</v>
      </c>
      <c r="K7" s="775" t="str">
        <f>'4チーム T（HP）'!K7:Q8</f>
        <v>FC Mandzokic</v>
      </c>
      <c r="L7" s="775"/>
      <c r="M7" s="775"/>
      <c r="N7" s="775"/>
      <c r="O7" s="775"/>
      <c r="P7" s="775"/>
      <c r="Q7" s="775"/>
      <c r="R7" s="487"/>
      <c r="S7" s="775" t="str">
        <f>'4チーム T（HP）'!S7:Y8</f>
        <v>KOSARU open</v>
      </c>
      <c r="T7" s="775"/>
      <c r="U7" s="775"/>
      <c r="V7" s="775"/>
      <c r="W7" s="775"/>
      <c r="X7" s="775"/>
      <c r="Y7" s="775"/>
      <c r="Z7" s="377"/>
      <c r="AA7" s="377"/>
      <c r="AB7" s="377"/>
      <c r="AC7" s="377"/>
      <c r="AD7" s="377"/>
      <c r="AE7" s="377"/>
      <c r="AF7" s="377"/>
      <c r="AG7" s="504"/>
      <c r="AH7" s="774"/>
      <c r="AI7" s="774"/>
      <c r="AJ7" s="774"/>
      <c r="AK7" s="774"/>
      <c r="AL7" s="774"/>
      <c r="AM7" s="774"/>
      <c r="AN7" s="774"/>
      <c r="AO7" s="774"/>
      <c r="AP7" s="491"/>
      <c r="AQ7" s="491"/>
      <c r="AR7" s="491"/>
      <c r="AS7" s="491"/>
      <c r="AT7" s="491"/>
      <c r="AU7" s="491"/>
      <c r="AV7" s="491"/>
    </row>
    <row r="8" spans="1:48" ht="18" customHeight="1">
      <c r="A8" s="162" t="s">
        <v>334</v>
      </c>
      <c r="B8" s="22" t="s">
        <v>82</v>
      </c>
      <c r="K8" s="610"/>
      <c r="L8" s="610"/>
      <c r="M8" s="610"/>
      <c r="N8" s="610"/>
      <c r="O8" s="610"/>
      <c r="P8" s="610"/>
      <c r="Q8" s="610"/>
      <c r="R8" s="487"/>
      <c r="S8" s="610"/>
      <c r="T8" s="610"/>
      <c r="U8" s="610"/>
      <c r="V8" s="610"/>
      <c r="W8" s="610"/>
      <c r="X8" s="610"/>
      <c r="Y8" s="610"/>
      <c r="Z8" s="377"/>
      <c r="AA8" s="377"/>
      <c r="AB8" s="377"/>
      <c r="AC8" s="377"/>
      <c r="AD8" s="377"/>
      <c r="AE8" s="378"/>
      <c r="AF8" s="378"/>
      <c r="AG8" s="504"/>
      <c r="AH8" s="502"/>
      <c r="AI8" s="502"/>
      <c r="AJ8" s="502"/>
      <c r="AK8" s="502"/>
      <c r="AL8" s="502"/>
      <c r="AM8" s="502"/>
      <c r="AN8" s="502"/>
      <c r="AO8" s="486"/>
      <c r="AP8" s="503"/>
      <c r="AQ8" s="503"/>
      <c r="AR8" s="503"/>
      <c r="AS8" s="503"/>
      <c r="AT8" s="503"/>
      <c r="AU8" s="503"/>
      <c r="AV8" s="503"/>
    </row>
    <row r="9" spans="1:48" ht="18" customHeight="1">
      <c r="A9" s="22"/>
      <c r="B9" s="22"/>
      <c r="J9" s="379"/>
      <c r="K9" s="379"/>
      <c r="L9" s="379"/>
      <c r="M9" s="379"/>
      <c r="N9" s="380"/>
      <c r="O9" s="380"/>
      <c r="P9" s="380"/>
      <c r="Q9" s="380"/>
      <c r="R9" s="380"/>
      <c r="S9" s="380"/>
      <c r="T9" s="380"/>
      <c r="U9" s="380"/>
      <c r="V9" s="380"/>
      <c r="W9" s="380"/>
      <c r="X9" s="380"/>
      <c r="Y9" s="380"/>
      <c r="Z9" s="471"/>
      <c r="AA9" s="471"/>
      <c r="AB9" s="482"/>
      <c r="AC9" s="471"/>
      <c r="AD9" s="491"/>
      <c r="AE9" s="491"/>
      <c r="AF9" s="491"/>
      <c r="AG9" s="444"/>
      <c r="AH9" s="502"/>
      <c r="AI9" s="502"/>
      <c r="AJ9" s="502"/>
      <c r="AK9" s="502"/>
      <c r="AL9" s="502"/>
      <c r="AM9" s="502"/>
      <c r="AN9" s="502"/>
      <c r="AO9" s="512"/>
      <c r="AP9" s="503"/>
      <c r="AQ9" s="503"/>
      <c r="AR9" s="503"/>
      <c r="AS9" s="503"/>
      <c r="AT9" s="503"/>
      <c r="AU9" s="503"/>
      <c r="AV9" s="503"/>
    </row>
    <row r="10" spans="1:48" ht="18" customHeight="1">
      <c r="A10" s="765" t="s">
        <v>268</v>
      </c>
      <c r="B10" s="765"/>
      <c r="C10" s="765"/>
      <c r="D10" s="765"/>
      <c r="E10" s="765"/>
      <c r="F10" s="765"/>
      <c r="G10" s="765"/>
      <c r="H10" s="765"/>
      <c r="I10" s="765"/>
      <c r="J10" s="765"/>
      <c r="K10" s="765"/>
      <c r="AA10" s="471"/>
      <c r="AB10" s="469"/>
      <c r="AC10" s="468"/>
      <c r="AD10" s="491"/>
      <c r="AE10" s="491"/>
      <c r="AF10" s="491"/>
      <c r="AG10" s="444"/>
      <c r="AH10" s="505"/>
      <c r="AI10" s="505"/>
      <c r="AJ10" s="505"/>
      <c r="AK10" s="505"/>
      <c r="AL10" s="505"/>
      <c r="AM10" s="505"/>
      <c r="AN10" s="505"/>
      <c r="AO10" s="512"/>
      <c r="AP10" s="505"/>
      <c r="AQ10" s="505"/>
      <c r="AR10" s="505"/>
      <c r="AS10" s="505"/>
      <c r="AT10" s="505"/>
      <c r="AU10" s="505"/>
      <c r="AV10" s="505"/>
    </row>
    <row r="11" spans="1:48" ht="18" customHeight="1">
      <c r="A11" s="472"/>
      <c r="B11" s="594" t="s">
        <v>23</v>
      </c>
      <c r="C11" s="594"/>
      <c r="D11" s="594"/>
      <c r="E11" s="594" t="s">
        <v>24</v>
      </c>
      <c r="F11" s="594"/>
      <c r="G11" s="594"/>
      <c r="H11" s="594"/>
      <c r="I11" s="594"/>
      <c r="J11" s="594"/>
      <c r="K11" s="594"/>
      <c r="L11" s="594"/>
      <c r="M11" s="594"/>
      <c r="N11" s="594"/>
      <c r="O11" s="594"/>
      <c r="P11" s="594"/>
      <c r="Q11" s="594"/>
      <c r="R11" s="594"/>
      <c r="S11" s="594"/>
      <c r="T11" s="594" t="s">
        <v>26</v>
      </c>
      <c r="U11" s="594"/>
      <c r="V11" s="594"/>
      <c r="W11" s="594"/>
      <c r="X11" s="594"/>
      <c r="Y11" s="594"/>
      <c r="AA11" s="471"/>
      <c r="AB11" s="22"/>
      <c r="AD11" s="491"/>
      <c r="AE11" s="491"/>
      <c r="AF11" s="491"/>
      <c r="AG11" s="491"/>
      <c r="AH11" s="505"/>
      <c r="AI11" s="505"/>
      <c r="AJ11" s="505"/>
      <c r="AK11" s="505"/>
      <c r="AL11" s="505"/>
      <c r="AM11" s="505"/>
      <c r="AN11" s="505"/>
      <c r="AO11" s="512"/>
      <c r="AP11" s="505"/>
      <c r="AQ11" s="505"/>
      <c r="AR11" s="505"/>
      <c r="AS11" s="505"/>
      <c r="AT11" s="505"/>
      <c r="AU11" s="505"/>
      <c r="AV11" s="505"/>
    </row>
    <row r="12" spans="1:48" ht="21.75" customHeight="1">
      <c r="A12" s="472" t="s">
        <v>27</v>
      </c>
      <c r="B12" s="731">
        <v>0.85416666666666663</v>
      </c>
      <c r="C12" s="594"/>
      <c r="D12" s="594"/>
      <c r="E12" s="776" t="str">
        <f>K5</f>
        <v>JUI FRIENDS</v>
      </c>
      <c r="F12" s="776"/>
      <c r="G12" s="776"/>
      <c r="H12" s="776"/>
      <c r="I12" s="776"/>
      <c r="J12" s="776"/>
      <c r="K12" s="473"/>
      <c r="L12" s="474" t="s">
        <v>28</v>
      </c>
      <c r="M12" s="475"/>
      <c r="N12" s="776" t="str">
        <f>K7</f>
        <v>FC Mandzokic</v>
      </c>
      <c r="O12" s="776"/>
      <c r="P12" s="776"/>
      <c r="Q12" s="776"/>
      <c r="R12" s="776"/>
      <c r="S12" s="776"/>
      <c r="T12" s="595" t="str">
        <f>S5</f>
        <v>SPAM</v>
      </c>
      <c r="U12" s="595"/>
      <c r="V12" s="595"/>
      <c r="W12" s="595"/>
      <c r="X12" s="595"/>
      <c r="Y12" s="595"/>
      <c r="AD12" s="491"/>
      <c r="AE12" s="491"/>
      <c r="AF12" s="491"/>
      <c r="AG12" s="491"/>
      <c r="AH12" s="491"/>
      <c r="AI12" s="491"/>
      <c r="AJ12" s="491"/>
      <c r="AK12" s="491"/>
      <c r="AL12" s="491"/>
      <c r="AM12" s="491"/>
      <c r="AN12" s="491"/>
      <c r="AO12" s="491"/>
      <c r="AP12" s="491"/>
      <c r="AQ12" s="491"/>
      <c r="AR12" s="491"/>
      <c r="AS12" s="491"/>
      <c r="AT12" s="491"/>
      <c r="AU12" s="491"/>
      <c r="AV12" s="491"/>
    </row>
    <row r="13" spans="1:48" ht="21.75" customHeight="1">
      <c r="A13" s="472" t="s">
        <v>30</v>
      </c>
      <c r="B13" s="731">
        <v>0.86458333333333337</v>
      </c>
      <c r="C13" s="594"/>
      <c r="D13" s="594"/>
      <c r="E13" s="776" t="str">
        <f>S5</f>
        <v>SPAM</v>
      </c>
      <c r="F13" s="776"/>
      <c r="G13" s="776"/>
      <c r="H13" s="776"/>
      <c r="I13" s="776"/>
      <c r="J13" s="776"/>
      <c r="K13" s="473"/>
      <c r="L13" s="474" t="s">
        <v>28</v>
      </c>
      <c r="M13" s="475"/>
      <c r="N13" s="776" t="str">
        <f>S7</f>
        <v>KOSARU open</v>
      </c>
      <c r="O13" s="776"/>
      <c r="P13" s="776"/>
      <c r="Q13" s="776"/>
      <c r="R13" s="776"/>
      <c r="S13" s="776"/>
      <c r="T13" s="595" t="str">
        <f>K7</f>
        <v>FC Mandzokic</v>
      </c>
      <c r="U13" s="595"/>
      <c r="V13" s="595"/>
      <c r="W13" s="595"/>
      <c r="X13" s="595"/>
      <c r="Y13" s="595"/>
    </row>
    <row r="14" spans="1:48" ht="21.75" customHeight="1">
      <c r="A14" s="472" t="s">
        <v>31</v>
      </c>
      <c r="B14" s="731">
        <v>0.875</v>
      </c>
      <c r="C14" s="594"/>
      <c r="D14" s="594"/>
      <c r="E14" s="776" t="str">
        <f>K5</f>
        <v>JUI FRIENDS</v>
      </c>
      <c r="F14" s="776"/>
      <c r="G14" s="776"/>
      <c r="H14" s="776"/>
      <c r="I14" s="776"/>
      <c r="J14" s="776"/>
      <c r="K14" s="473"/>
      <c r="L14" s="474" t="s">
        <v>28</v>
      </c>
      <c r="M14" s="475"/>
      <c r="N14" s="776" t="str">
        <f>S5</f>
        <v>SPAM</v>
      </c>
      <c r="O14" s="776"/>
      <c r="P14" s="776"/>
      <c r="Q14" s="776"/>
      <c r="R14" s="776"/>
      <c r="S14" s="776"/>
      <c r="T14" s="595" t="str">
        <f>S7</f>
        <v>KOSARU open</v>
      </c>
      <c r="U14" s="595"/>
      <c r="V14" s="595"/>
      <c r="W14" s="595"/>
      <c r="X14" s="595"/>
      <c r="Y14" s="595"/>
    </row>
    <row r="15" spans="1:48" ht="21.75" customHeight="1">
      <c r="A15" s="472" t="s">
        <v>39</v>
      </c>
      <c r="B15" s="731">
        <v>0.88541666666666696</v>
      </c>
      <c r="C15" s="594"/>
      <c r="D15" s="594"/>
      <c r="E15" s="776" t="str">
        <f>K7</f>
        <v>FC Mandzokic</v>
      </c>
      <c r="F15" s="776"/>
      <c r="G15" s="776"/>
      <c r="H15" s="776"/>
      <c r="I15" s="776"/>
      <c r="J15" s="776"/>
      <c r="K15" s="473"/>
      <c r="L15" s="474" t="s">
        <v>28</v>
      </c>
      <c r="M15" s="475"/>
      <c r="N15" s="776" t="str">
        <f>S7</f>
        <v>KOSARU open</v>
      </c>
      <c r="O15" s="776"/>
      <c r="P15" s="776"/>
      <c r="Q15" s="776"/>
      <c r="R15" s="776"/>
      <c r="S15" s="776"/>
      <c r="T15" s="595" t="str">
        <f>K5</f>
        <v>JUI FRIENDS</v>
      </c>
      <c r="U15" s="595"/>
      <c r="V15" s="595"/>
      <c r="W15" s="595"/>
      <c r="X15" s="595"/>
      <c r="Y15" s="595"/>
    </row>
    <row r="16" spans="1:48" ht="21.75" customHeight="1">
      <c r="A16" s="472" t="s">
        <v>40</v>
      </c>
      <c r="B16" s="731">
        <v>0.89583333333333404</v>
      </c>
      <c r="C16" s="594"/>
      <c r="D16" s="594"/>
      <c r="E16" s="776" t="str">
        <f>K5</f>
        <v>JUI FRIENDS</v>
      </c>
      <c r="F16" s="776"/>
      <c r="G16" s="776"/>
      <c r="H16" s="776"/>
      <c r="I16" s="776"/>
      <c r="J16" s="776"/>
      <c r="K16" s="473"/>
      <c r="L16" s="474" t="s">
        <v>28</v>
      </c>
      <c r="M16" s="475"/>
      <c r="N16" s="776" t="str">
        <f>S7</f>
        <v>KOSARU open</v>
      </c>
      <c r="O16" s="776"/>
      <c r="P16" s="776"/>
      <c r="Q16" s="776"/>
      <c r="R16" s="776"/>
      <c r="S16" s="776"/>
      <c r="T16" s="595" t="str">
        <f>K7</f>
        <v>FC Mandzokic</v>
      </c>
      <c r="U16" s="595"/>
      <c r="V16" s="595"/>
      <c r="W16" s="595"/>
      <c r="X16" s="595"/>
      <c r="Y16" s="595"/>
    </row>
    <row r="17" spans="1:46" ht="21.75" customHeight="1">
      <c r="A17" s="472" t="s">
        <v>41</v>
      </c>
      <c r="B17" s="731">
        <v>0.90625</v>
      </c>
      <c r="C17" s="594"/>
      <c r="D17" s="594"/>
      <c r="E17" s="776" t="str">
        <f>K7</f>
        <v>FC Mandzokic</v>
      </c>
      <c r="F17" s="776"/>
      <c r="G17" s="776"/>
      <c r="H17" s="776"/>
      <c r="I17" s="776"/>
      <c r="J17" s="776"/>
      <c r="K17" s="473"/>
      <c r="L17" s="474" t="s">
        <v>28</v>
      </c>
      <c r="M17" s="475"/>
      <c r="N17" s="776" t="str">
        <f>S5</f>
        <v>SPAM</v>
      </c>
      <c r="O17" s="776"/>
      <c r="P17" s="776"/>
      <c r="Q17" s="776"/>
      <c r="R17" s="776"/>
      <c r="S17" s="776"/>
      <c r="T17" s="595" t="str">
        <f>K5</f>
        <v>JUI FRIENDS</v>
      </c>
      <c r="U17" s="595"/>
      <c r="V17" s="595"/>
      <c r="W17" s="595"/>
      <c r="X17" s="595"/>
      <c r="Y17" s="595"/>
    </row>
    <row r="18" spans="1:46" ht="18" customHeight="1">
      <c r="B18" s="471"/>
      <c r="C18" s="471"/>
      <c r="D18" s="471"/>
      <c r="E18" s="6"/>
      <c r="F18" s="471"/>
      <c r="G18" s="471"/>
      <c r="H18" s="3"/>
      <c r="I18" s="3"/>
      <c r="J18" s="3"/>
      <c r="K18" s="471"/>
      <c r="L18" s="471"/>
      <c r="M18" s="471"/>
      <c r="N18" s="3"/>
      <c r="O18" s="3"/>
      <c r="P18" s="3"/>
      <c r="Q18" s="471"/>
      <c r="R18" s="471"/>
      <c r="S18" s="471"/>
      <c r="T18" s="3"/>
      <c r="U18" s="3"/>
      <c r="V18" s="3"/>
    </row>
    <row r="19" spans="1:46" ht="18" customHeight="1">
      <c r="A19" s="483"/>
      <c r="B19" s="779" t="str">
        <f>A20</f>
        <v>JUI FRIENDS</v>
      </c>
      <c r="C19" s="779"/>
      <c r="D19" s="779"/>
      <c r="E19" s="779" t="str">
        <f>A22</f>
        <v>FC Mandzokic</v>
      </c>
      <c r="F19" s="779"/>
      <c r="G19" s="779"/>
      <c r="H19" s="779" t="str">
        <f>S5</f>
        <v>SPAM</v>
      </c>
      <c r="I19" s="779"/>
      <c r="J19" s="779"/>
      <c r="K19" s="779" t="str">
        <f>S7</f>
        <v>KOSARU open</v>
      </c>
      <c r="L19" s="779"/>
      <c r="M19" s="779"/>
      <c r="N19" s="779" t="s">
        <v>33</v>
      </c>
      <c r="O19" s="779"/>
      <c r="P19" s="779"/>
      <c r="Q19" s="777" t="s">
        <v>15</v>
      </c>
      <c r="R19" s="778"/>
      <c r="S19" s="777" t="s">
        <v>16</v>
      </c>
      <c r="T19" s="778"/>
      <c r="U19" s="777" t="s">
        <v>34</v>
      </c>
      <c r="V19" s="778"/>
      <c r="W19" s="779" t="s">
        <v>17</v>
      </c>
      <c r="X19" s="779"/>
      <c r="Y19" s="779"/>
    </row>
    <row r="20" spans="1:46" ht="18" customHeight="1">
      <c r="A20" s="780" t="str">
        <f>K5</f>
        <v>JUI FRIENDS</v>
      </c>
      <c r="B20" s="782"/>
      <c r="C20" s="782"/>
      <c r="D20" s="782"/>
      <c r="E20" s="783"/>
      <c r="F20" s="783"/>
      <c r="G20" s="783"/>
      <c r="H20" s="783"/>
      <c r="I20" s="783"/>
      <c r="J20" s="783"/>
      <c r="K20" s="783"/>
      <c r="L20" s="783"/>
      <c r="M20" s="783"/>
      <c r="N20" s="784"/>
      <c r="O20" s="784"/>
      <c r="P20" s="784"/>
      <c r="Q20" s="785"/>
      <c r="R20" s="786"/>
      <c r="S20" s="785"/>
      <c r="T20" s="786"/>
      <c r="U20" s="789"/>
      <c r="V20" s="790"/>
      <c r="W20" s="793"/>
      <c r="X20" s="793"/>
      <c r="Y20" s="793"/>
    </row>
    <row r="21" spans="1:46" ht="18" customHeight="1">
      <c r="A21" s="781"/>
      <c r="B21" s="782"/>
      <c r="C21" s="782"/>
      <c r="D21" s="782"/>
      <c r="E21" s="255"/>
      <c r="F21" s="257" t="s">
        <v>29</v>
      </c>
      <c r="G21" s="256"/>
      <c r="H21" s="255"/>
      <c r="I21" s="257" t="s">
        <v>29</v>
      </c>
      <c r="J21" s="256"/>
      <c r="K21" s="255"/>
      <c r="L21" s="257" t="s">
        <v>29</v>
      </c>
      <c r="M21" s="256"/>
      <c r="N21" s="784"/>
      <c r="O21" s="784"/>
      <c r="P21" s="784"/>
      <c r="Q21" s="787"/>
      <c r="R21" s="788"/>
      <c r="S21" s="787"/>
      <c r="T21" s="788"/>
      <c r="U21" s="791"/>
      <c r="V21" s="792"/>
      <c r="W21" s="793"/>
      <c r="X21" s="793"/>
      <c r="Y21" s="793"/>
    </row>
    <row r="22" spans="1:46" ht="18" customHeight="1">
      <c r="A22" s="779" t="str">
        <f>K7</f>
        <v>FC Mandzokic</v>
      </c>
      <c r="B22" s="783"/>
      <c r="C22" s="783"/>
      <c r="D22" s="783"/>
      <c r="E22" s="782"/>
      <c r="F22" s="782"/>
      <c r="G22" s="782"/>
      <c r="H22" s="783"/>
      <c r="I22" s="783"/>
      <c r="J22" s="783"/>
      <c r="K22" s="783"/>
      <c r="L22" s="783"/>
      <c r="M22" s="783"/>
      <c r="N22" s="784"/>
      <c r="O22" s="784"/>
      <c r="P22" s="784"/>
      <c r="Q22" s="785"/>
      <c r="R22" s="786"/>
      <c r="S22" s="785"/>
      <c r="T22" s="786"/>
      <c r="U22" s="789"/>
      <c r="V22" s="790"/>
      <c r="W22" s="793"/>
      <c r="X22" s="793"/>
      <c r="Y22" s="793"/>
    </row>
    <row r="23" spans="1:46" ht="18" customHeight="1">
      <c r="A23" s="779"/>
      <c r="B23" s="255"/>
      <c r="C23" s="257" t="s">
        <v>29</v>
      </c>
      <c r="D23" s="256"/>
      <c r="E23" s="782"/>
      <c r="F23" s="782"/>
      <c r="G23" s="782"/>
      <c r="H23" s="255"/>
      <c r="I23" s="257" t="s">
        <v>29</v>
      </c>
      <c r="J23" s="256"/>
      <c r="K23" s="255"/>
      <c r="L23" s="257" t="s">
        <v>29</v>
      </c>
      <c r="M23" s="256"/>
      <c r="N23" s="784"/>
      <c r="O23" s="784"/>
      <c r="P23" s="784"/>
      <c r="Q23" s="787"/>
      <c r="R23" s="788"/>
      <c r="S23" s="787"/>
      <c r="T23" s="788"/>
      <c r="U23" s="791"/>
      <c r="V23" s="792"/>
      <c r="W23" s="793"/>
      <c r="X23" s="793"/>
      <c r="Y23" s="793"/>
    </row>
    <row r="24" spans="1:46" ht="18" customHeight="1">
      <c r="A24" s="779" t="str">
        <f>H19</f>
        <v>SPAM</v>
      </c>
      <c r="B24" s="783"/>
      <c r="C24" s="783"/>
      <c r="D24" s="783"/>
      <c r="E24" s="783"/>
      <c r="F24" s="783"/>
      <c r="G24" s="783"/>
      <c r="H24" s="782"/>
      <c r="I24" s="782"/>
      <c r="J24" s="782"/>
      <c r="K24" s="783"/>
      <c r="L24" s="783"/>
      <c r="M24" s="783"/>
      <c r="N24" s="784"/>
      <c r="O24" s="784"/>
      <c r="P24" s="784"/>
      <c r="Q24" s="785"/>
      <c r="R24" s="786"/>
      <c r="S24" s="785"/>
      <c r="T24" s="786"/>
      <c r="U24" s="789"/>
      <c r="V24" s="790"/>
      <c r="W24" s="793"/>
      <c r="X24" s="793"/>
      <c r="Y24" s="793"/>
    </row>
    <row r="25" spans="1:46" ht="18" customHeight="1">
      <c r="A25" s="779"/>
      <c r="B25" s="255"/>
      <c r="C25" s="257" t="s">
        <v>29</v>
      </c>
      <c r="D25" s="256"/>
      <c r="E25" s="255"/>
      <c r="F25" s="257" t="s">
        <v>29</v>
      </c>
      <c r="G25" s="256"/>
      <c r="H25" s="782"/>
      <c r="I25" s="782"/>
      <c r="J25" s="782"/>
      <c r="K25" s="255"/>
      <c r="L25" s="257" t="s">
        <v>29</v>
      </c>
      <c r="M25" s="256"/>
      <c r="N25" s="784"/>
      <c r="O25" s="784"/>
      <c r="P25" s="784"/>
      <c r="Q25" s="787"/>
      <c r="R25" s="788"/>
      <c r="S25" s="787"/>
      <c r="T25" s="788"/>
      <c r="U25" s="791"/>
      <c r="V25" s="792"/>
      <c r="W25" s="793"/>
      <c r="X25" s="793"/>
      <c r="Y25" s="793"/>
    </row>
    <row r="26" spans="1:46" ht="18" customHeight="1">
      <c r="A26" s="779" t="str">
        <f>K19</f>
        <v>KOSARU open</v>
      </c>
      <c r="B26" s="782"/>
      <c r="C26" s="782"/>
      <c r="D26" s="782"/>
      <c r="E26" s="783"/>
      <c r="F26" s="783"/>
      <c r="G26" s="783"/>
      <c r="H26" s="783"/>
      <c r="I26" s="783"/>
      <c r="J26" s="783"/>
      <c r="K26" s="782"/>
      <c r="L26" s="782"/>
      <c r="M26" s="782"/>
      <c r="N26" s="784"/>
      <c r="O26" s="784"/>
      <c r="P26" s="784"/>
      <c r="Q26" s="785"/>
      <c r="R26" s="786"/>
      <c r="S26" s="785"/>
      <c r="T26" s="786"/>
      <c r="U26" s="789"/>
      <c r="V26" s="790"/>
      <c r="W26" s="793"/>
      <c r="X26" s="793"/>
      <c r="Y26" s="793"/>
    </row>
    <row r="27" spans="1:46" ht="18" customHeight="1">
      <c r="A27" s="779"/>
      <c r="B27" s="782"/>
      <c r="C27" s="782"/>
      <c r="D27" s="782"/>
      <c r="E27" s="255"/>
      <c r="F27" s="257" t="s">
        <v>29</v>
      </c>
      <c r="G27" s="256"/>
      <c r="H27" s="255"/>
      <c r="I27" s="257" t="s">
        <v>29</v>
      </c>
      <c r="J27" s="256"/>
      <c r="K27" s="782"/>
      <c r="L27" s="782"/>
      <c r="M27" s="782"/>
      <c r="N27" s="784"/>
      <c r="O27" s="784"/>
      <c r="P27" s="784"/>
      <c r="Q27" s="787"/>
      <c r="R27" s="788"/>
      <c r="S27" s="787"/>
      <c r="T27" s="788"/>
      <c r="U27" s="791"/>
      <c r="V27" s="792"/>
      <c r="W27" s="793"/>
      <c r="X27" s="793"/>
      <c r="Y27" s="793"/>
    </row>
    <row r="28" spans="1:46" ht="18" customHeight="1"/>
    <row r="29" spans="1:46" ht="18" customHeight="1">
      <c r="A29" s="733" t="s">
        <v>333</v>
      </c>
      <c r="B29" s="734"/>
      <c r="C29" s="734"/>
      <c r="D29" s="734"/>
      <c r="E29" s="735"/>
      <c r="F29" s="735"/>
      <c r="G29" s="735"/>
      <c r="H29" s="735"/>
      <c r="I29" s="735"/>
      <c r="J29" s="735"/>
      <c r="K29" s="735"/>
    </row>
    <row r="30" spans="1:46" ht="18" customHeight="1">
      <c r="A30" s="472"/>
      <c r="B30" s="594" t="s">
        <v>23</v>
      </c>
      <c r="C30" s="594"/>
      <c r="D30" s="594"/>
      <c r="E30" s="594" t="s">
        <v>24</v>
      </c>
      <c r="F30" s="594"/>
      <c r="G30" s="594"/>
      <c r="H30" s="594"/>
      <c r="I30" s="594"/>
      <c r="J30" s="594"/>
      <c r="K30" s="594"/>
      <c r="L30" s="594"/>
      <c r="M30" s="594"/>
      <c r="N30" s="594"/>
      <c r="O30" s="594"/>
      <c r="P30" s="594"/>
      <c r="Q30" s="594"/>
      <c r="R30" s="594"/>
      <c r="S30" s="594"/>
      <c r="T30" s="594" t="s">
        <v>26</v>
      </c>
      <c r="U30" s="594"/>
      <c r="V30" s="594"/>
      <c r="W30" s="594"/>
      <c r="X30" s="594"/>
      <c r="Y30" s="594"/>
      <c r="AD30" s="444"/>
      <c r="AE30" s="444"/>
      <c r="AF30" s="444"/>
      <c r="AG30" s="444"/>
      <c r="AH30" s="444"/>
      <c r="AI30" s="444"/>
      <c r="AJ30" s="444"/>
      <c r="AK30" s="444"/>
      <c r="AL30" s="485"/>
      <c r="AM30" s="444"/>
      <c r="AN30" s="444"/>
      <c r="AO30" s="444"/>
      <c r="AP30" s="444"/>
      <c r="AQ30" s="444"/>
      <c r="AR30" s="444"/>
      <c r="AS30" s="444"/>
      <c r="AT30" s="444"/>
    </row>
    <row r="31" spans="1:46" ht="18" customHeight="1">
      <c r="A31" s="350" t="s">
        <v>245</v>
      </c>
      <c r="B31" s="731">
        <v>0.92708333333333337</v>
      </c>
      <c r="C31" s="594"/>
      <c r="D31" s="594"/>
      <c r="E31" s="732" t="str">
        <f>A35</f>
        <v>予選１位</v>
      </c>
      <c r="F31" s="732"/>
      <c r="G31" s="732"/>
      <c r="H31" s="732"/>
      <c r="I31" s="732"/>
      <c r="J31" s="732"/>
      <c r="K31" s="279"/>
      <c r="L31" s="280" t="s">
        <v>28</v>
      </c>
      <c r="M31" s="287"/>
      <c r="N31" s="732" t="str">
        <f>A39</f>
        <v>予選４位</v>
      </c>
      <c r="O31" s="732"/>
      <c r="P31" s="732"/>
      <c r="Q31" s="732"/>
      <c r="R31" s="732"/>
      <c r="S31" s="732"/>
      <c r="T31" s="732" t="s">
        <v>330</v>
      </c>
      <c r="U31" s="732"/>
      <c r="V31" s="732"/>
      <c r="W31" s="732"/>
      <c r="X31" s="732"/>
      <c r="Y31" s="732"/>
      <c r="Z31" s="589"/>
      <c r="AA31" s="589"/>
      <c r="AB31" s="589"/>
      <c r="AD31" s="444"/>
      <c r="AE31" s="444"/>
      <c r="AF31" s="444"/>
      <c r="AG31" s="444"/>
      <c r="AH31" s="444"/>
      <c r="AI31" s="444"/>
      <c r="AJ31" s="444"/>
      <c r="AK31" s="444"/>
      <c r="AL31" s="485"/>
      <c r="AM31" s="444"/>
      <c r="AN31" s="444"/>
      <c r="AO31" s="444"/>
      <c r="AP31" s="444"/>
      <c r="AQ31" s="444"/>
      <c r="AR31" s="444"/>
      <c r="AS31" s="444"/>
      <c r="AT31" s="444"/>
    </row>
    <row r="32" spans="1:46" ht="18" customHeight="1">
      <c r="A32" s="472" t="s">
        <v>45</v>
      </c>
      <c r="B32" s="731">
        <v>0.9375</v>
      </c>
      <c r="C32" s="594"/>
      <c r="D32" s="594"/>
      <c r="E32" s="732" t="str">
        <f>A47</f>
        <v>予選２位</v>
      </c>
      <c r="F32" s="732"/>
      <c r="G32" s="732"/>
      <c r="H32" s="732"/>
      <c r="I32" s="732"/>
      <c r="J32" s="732"/>
      <c r="K32" s="279"/>
      <c r="L32" s="474" t="s">
        <v>28</v>
      </c>
      <c r="M32" s="287"/>
      <c r="N32" s="732" t="str">
        <f>A43</f>
        <v>予選３位</v>
      </c>
      <c r="O32" s="732"/>
      <c r="P32" s="732"/>
      <c r="Q32" s="732"/>
      <c r="R32" s="732"/>
      <c r="S32" s="732"/>
      <c r="T32" s="732" t="s">
        <v>392</v>
      </c>
      <c r="U32" s="732"/>
      <c r="V32" s="732"/>
      <c r="W32" s="732"/>
      <c r="X32" s="732"/>
      <c r="Y32" s="732"/>
      <c r="Z32" s="794"/>
      <c r="AA32" s="794"/>
      <c r="AD32" s="444"/>
      <c r="AE32" s="444"/>
      <c r="AF32" s="444"/>
      <c r="AG32" s="444"/>
      <c r="AH32" s="444"/>
      <c r="AI32" s="444"/>
      <c r="AJ32" s="444"/>
      <c r="AK32" s="444"/>
      <c r="AL32" s="485"/>
      <c r="AM32" s="444"/>
      <c r="AN32" s="444"/>
      <c r="AO32" s="444"/>
      <c r="AP32" s="444"/>
      <c r="AQ32" s="444"/>
      <c r="AR32" s="444"/>
      <c r="AS32" s="444"/>
      <c r="AT32" s="444"/>
    </row>
    <row r="33" spans="1:31" ht="18" customHeight="1">
      <c r="A33" s="472" t="s">
        <v>43</v>
      </c>
      <c r="B33" s="731">
        <v>0.94791666666666696</v>
      </c>
      <c r="C33" s="594"/>
      <c r="D33" s="594"/>
      <c r="E33" s="732" t="s">
        <v>332</v>
      </c>
      <c r="F33" s="732"/>
      <c r="G33" s="732"/>
      <c r="H33" s="732"/>
      <c r="I33" s="732"/>
      <c r="J33" s="732"/>
      <c r="K33" s="279"/>
      <c r="L33" s="280" t="s">
        <v>247</v>
      </c>
      <c r="M33" s="287"/>
      <c r="N33" s="732" t="s">
        <v>331</v>
      </c>
      <c r="O33" s="732"/>
      <c r="P33" s="732"/>
      <c r="Q33" s="732"/>
      <c r="R33" s="732"/>
      <c r="S33" s="732"/>
      <c r="T33" s="732" t="s">
        <v>391</v>
      </c>
      <c r="U33" s="732"/>
      <c r="V33" s="732"/>
      <c r="W33" s="732"/>
      <c r="X33" s="732"/>
      <c r="Y33" s="732"/>
      <c r="Z33" s="589"/>
      <c r="AA33" s="589"/>
      <c r="AB33" s="589"/>
      <c r="AC33" s="794"/>
      <c r="AD33" s="794"/>
      <c r="AE33" s="794"/>
    </row>
    <row r="34" spans="1:31" ht="18" customHeight="1">
      <c r="A34" s="23"/>
    </row>
    <row r="35" spans="1:31" ht="15" customHeight="1">
      <c r="A35" s="513" t="s">
        <v>327</v>
      </c>
      <c r="N35" s="471"/>
    </row>
    <row r="36" spans="1:31" ht="15" customHeight="1">
      <c r="A36" s="795"/>
      <c r="B36" s="796"/>
      <c r="C36" s="383"/>
      <c r="D36" s="416"/>
      <c r="E36" s="482"/>
      <c r="I36" s="808"/>
      <c r="J36" s="808"/>
      <c r="K36" s="808"/>
      <c r="L36" s="808"/>
      <c r="M36" s="808"/>
      <c r="N36" s="808"/>
      <c r="O36" s="471"/>
      <c r="P36" s="471"/>
    </row>
    <row r="37" spans="1:31" ht="15" customHeight="1">
      <c r="A37" s="806"/>
      <c r="B37" s="807"/>
      <c r="C37" s="341"/>
      <c r="D37" s="471"/>
      <c r="E37" s="341"/>
      <c r="F37" s="282"/>
      <c r="G37" s="282"/>
      <c r="H37" s="282"/>
      <c r="I37" s="809"/>
      <c r="J37" s="809"/>
      <c r="K37" s="809"/>
      <c r="L37" s="809"/>
      <c r="M37" s="809"/>
      <c r="N37" s="809"/>
      <c r="P37" s="471"/>
      <c r="Q37" s="471"/>
    </row>
    <row r="38" spans="1:31" ht="15" customHeight="1">
      <c r="A38" s="471"/>
      <c r="B38" s="471"/>
      <c r="C38" s="471"/>
      <c r="D38" s="589" t="s">
        <v>52</v>
      </c>
      <c r="E38" s="418"/>
      <c r="F38" s="417"/>
      <c r="G38" s="482"/>
      <c r="H38" s="471"/>
      <c r="I38" s="811"/>
      <c r="J38" s="811"/>
      <c r="K38" s="811"/>
      <c r="L38" s="811"/>
      <c r="M38" s="811"/>
      <c r="N38" s="811"/>
      <c r="O38" s="471"/>
    </row>
    <row r="39" spans="1:31" ht="15" customHeight="1">
      <c r="A39" s="513" t="s">
        <v>328</v>
      </c>
      <c r="C39" s="471"/>
      <c r="D39" s="810"/>
      <c r="E39" s="471"/>
      <c r="F39" s="484"/>
      <c r="G39" s="384"/>
      <c r="H39" s="471"/>
      <c r="I39" s="811"/>
      <c r="J39" s="811"/>
      <c r="K39" s="811"/>
      <c r="L39" s="811"/>
      <c r="M39" s="811"/>
      <c r="N39" s="811"/>
      <c r="P39" s="471"/>
    </row>
    <row r="40" spans="1:31" ht="15" customHeight="1">
      <c r="A40" s="795"/>
      <c r="B40" s="796"/>
      <c r="C40" s="479"/>
      <c r="D40" s="480"/>
      <c r="E40" s="478"/>
      <c r="F40" s="484"/>
      <c r="G40" s="471"/>
      <c r="H40" s="471"/>
      <c r="I40" s="799" t="s">
        <v>114</v>
      </c>
      <c r="J40" s="799"/>
      <c r="K40" s="799"/>
      <c r="L40" s="799"/>
      <c r="M40" s="799"/>
      <c r="N40" s="799"/>
      <c r="P40" s="471"/>
      <c r="R40" s="471"/>
    </row>
    <row r="41" spans="1:31" ht="15" customHeight="1">
      <c r="A41" s="797"/>
      <c r="B41" s="798"/>
      <c r="C41" s="478"/>
      <c r="D41" s="471"/>
      <c r="E41" s="482"/>
      <c r="F41" s="484"/>
      <c r="G41" s="471"/>
      <c r="H41" s="471"/>
      <c r="I41" s="799"/>
      <c r="J41" s="799"/>
      <c r="K41" s="799"/>
      <c r="L41" s="799"/>
      <c r="M41" s="799"/>
      <c r="N41" s="799"/>
    </row>
    <row r="42" spans="1:31" ht="15" customHeight="1">
      <c r="A42" s="471"/>
      <c r="B42" s="471"/>
      <c r="C42" s="471"/>
      <c r="D42" s="471"/>
      <c r="E42" s="471"/>
      <c r="F42" s="484"/>
      <c r="G42" s="342"/>
      <c r="H42" s="471"/>
      <c r="I42" s="800"/>
      <c r="J42" s="801"/>
      <c r="K42" s="801"/>
      <c r="L42" s="801"/>
      <c r="M42" s="801"/>
      <c r="N42" s="802"/>
    </row>
    <row r="43" spans="1:31" ht="15" customHeight="1">
      <c r="A43" s="513" t="s">
        <v>330</v>
      </c>
      <c r="C43" s="471"/>
      <c r="D43" s="471"/>
      <c r="E43" s="471"/>
      <c r="F43" s="471"/>
      <c r="G43" s="423"/>
      <c r="H43" s="477"/>
      <c r="I43" s="803"/>
      <c r="J43" s="804"/>
      <c r="K43" s="804"/>
      <c r="L43" s="804"/>
      <c r="M43" s="804"/>
      <c r="N43" s="805"/>
    </row>
    <row r="44" spans="1:31" ht="15" customHeight="1">
      <c r="A44" s="795"/>
      <c r="B44" s="796"/>
      <c r="C44" s="383"/>
      <c r="D44" s="416"/>
      <c r="E44" s="482"/>
      <c r="F44" s="471"/>
      <c r="G44" s="341"/>
      <c r="H44" s="471"/>
    </row>
    <row r="45" spans="1:31" ht="15" customHeight="1">
      <c r="A45" s="797"/>
      <c r="B45" s="798"/>
      <c r="C45" s="341"/>
      <c r="D45" s="471"/>
      <c r="E45" s="341"/>
      <c r="F45" s="471"/>
      <c r="G45" s="341"/>
      <c r="H45" s="471"/>
      <c r="I45" s="471"/>
    </row>
    <row r="46" spans="1:31" ht="15" customHeight="1">
      <c r="A46" s="471"/>
      <c r="B46" s="471"/>
      <c r="C46" s="471"/>
      <c r="D46" s="589" t="s">
        <v>19</v>
      </c>
      <c r="E46" s="341"/>
      <c r="F46" s="471"/>
      <c r="G46" s="342"/>
      <c r="H46" s="471"/>
    </row>
    <row r="47" spans="1:31" ht="15" customHeight="1">
      <c r="A47" s="513" t="s">
        <v>329</v>
      </c>
      <c r="C47" s="471"/>
      <c r="D47" s="589"/>
      <c r="E47" s="476"/>
      <c r="F47" s="477"/>
      <c r="G47" s="22"/>
    </row>
    <row r="48" spans="1:31" ht="15" customHeight="1">
      <c r="A48" s="795"/>
      <c r="B48" s="796"/>
      <c r="C48" s="341"/>
      <c r="D48" s="471"/>
      <c r="E48" s="341"/>
      <c r="F48" s="471"/>
    </row>
    <row r="49" spans="1:16" ht="15" customHeight="1">
      <c r="A49" s="797"/>
      <c r="B49" s="798"/>
      <c r="C49" s="476"/>
      <c r="D49" s="477"/>
      <c r="E49" s="22"/>
    </row>
    <row r="50" spans="1:16" ht="18.95" customHeight="1"/>
    <row r="51" spans="1:16" ht="18.95" customHeight="1">
      <c r="M51" s="471"/>
      <c r="N51" s="471"/>
    </row>
    <row r="52" spans="1:16" ht="15" customHeight="1">
      <c r="I52" s="471"/>
      <c r="P52" s="471"/>
    </row>
    <row r="53" spans="1:16" ht="15" customHeight="1"/>
    <row r="54" spans="1:16">
      <c r="M54" s="471"/>
    </row>
  </sheetData>
  <mergeCells count="117">
    <mergeCell ref="D46:D47"/>
    <mergeCell ref="A48:B49"/>
    <mergeCell ref="A40:B41"/>
    <mergeCell ref="I40:N41"/>
    <mergeCell ref="I42:N43"/>
    <mergeCell ref="A44:B45"/>
    <mergeCell ref="Z33:AB33"/>
    <mergeCell ref="AC33:AE33"/>
    <mergeCell ref="A36:B37"/>
    <mergeCell ref="I36:N36"/>
    <mergeCell ref="I37:N37"/>
    <mergeCell ref="D38:D39"/>
    <mergeCell ref="I38:N38"/>
    <mergeCell ref="I39:N39"/>
    <mergeCell ref="B33:D33"/>
    <mergeCell ref="E33:J33"/>
    <mergeCell ref="N33:S33"/>
    <mergeCell ref="T33:Y33"/>
    <mergeCell ref="B31:D31"/>
    <mergeCell ref="E31:J31"/>
    <mergeCell ref="N31:S31"/>
    <mergeCell ref="T31:Y31"/>
    <mergeCell ref="Z31:AB31"/>
    <mergeCell ref="B32:D32"/>
    <mergeCell ref="E32:J32"/>
    <mergeCell ref="N32:S32"/>
    <mergeCell ref="T32:Y32"/>
    <mergeCell ref="Z32:AA32"/>
    <mergeCell ref="A29:K29"/>
    <mergeCell ref="B30:D30"/>
    <mergeCell ref="E30:S30"/>
    <mergeCell ref="T30:Y30"/>
    <mergeCell ref="S24:T25"/>
    <mergeCell ref="U24:V25"/>
    <mergeCell ref="W24:Y25"/>
    <mergeCell ref="A26:A27"/>
    <mergeCell ref="B26:D27"/>
    <mergeCell ref="E26:G26"/>
    <mergeCell ref="H26:J26"/>
    <mergeCell ref="K26:M27"/>
    <mergeCell ref="N26:P27"/>
    <mergeCell ref="Q26:R27"/>
    <mergeCell ref="W22:Y23"/>
    <mergeCell ref="A24:A25"/>
    <mergeCell ref="B24:D24"/>
    <mergeCell ref="E24:G24"/>
    <mergeCell ref="H24:J25"/>
    <mergeCell ref="K24:M24"/>
    <mergeCell ref="N24:P25"/>
    <mergeCell ref="Q24:R25"/>
    <mergeCell ref="S26:T27"/>
    <mergeCell ref="U26:V27"/>
    <mergeCell ref="W26:Y27"/>
    <mergeCell ref="A22:A23"/>
    <mergeCell ref="B22:D22"/>
    <mergeCell ref="E22:G23"/>
    <mergeCell ref="H22:J22"/>
    <mergeCell ref="K22:M22"/>
    <mergeCell ref="N22:P23"/>
    <mergeCell ref="Q22:R23"/>
    <mergeCell ref="S22:T23"/>
    <mergeCell ref="U22:V23"/>
    <mergeCell ref="S19:T19"/>
    <mergeCell ref="U19:V19"/>
    <mergeCell ref="W19:Y19"/>
    <mergeCell ref="A20:A21"/>
    <mergeCell ref="B20:D21"/>
    <mergeCell ref="E20:G20"/>
    <mergeCell ref="H20:J20"/>
    <mergeCell ref="K20:M20"/>
    <mergeCell ref="N20:P21"/>
    <mergeCell ref="Q20:R21"/>
    <mergeCell ref="B19:D19"/>
    <mergeCell ref="E19:G19"/>
    <mergeCell ref="H19:J19"/>
    <mergeCell ref="K19:M19"/>
    <mergeCell ref="N19:P19"/>
    <mergeCell ref="Q19:R19"/>
    <mergeCell ref="S20:T21"/>
    <mergeCell ref="U20:V21"/>
    <mergeCell ref="W20:Y21"/>
    <mergeCell ref="B17:D17"/>
    <mergeCell ref="E17:J17"/>
    <mergeCell ref="N17:S17"/>
    <mergeCell ref="T17:Y17"/>
    <mergeCell ref="B15:D15"/>
    <mergeCell ref="E15:J15"/>
    <mergeCell ref="N15:S15"/>
    <mergeCell ref="T15:Y15"/>
    <mergeCell ref="B16:D16"/>
    <mergeCell ref="E16:J16"/>
    <mergeCell ref="N16:S16"/>
    <mergeCell ref="T16:Y16"/>
    <mergeCell ref="B14:D14"/>
    <mergeCell ref="E14:J14"/>
    <mergeCell ref="N14:S14"/>
    <mergeCell ref="T14:Y14"/>
    <mergeCell ref="A10:K10"/>
    <mergeCell ref="B11:D11"/>
    <mergeCell ref="E11:S11"/>
    <mergeCell ref="T11:Y11"/>
    <mergeCell ref="B12:D12"/>
    <mergeCell ref="E12:J12"/>
    <mergeCell ref="N12:S12"/>
    <mergeCell ref="T12:Y12"/>
    <mergeCell ref="A1:Y1"/>
    <mergeCell ref="A2:Y2"/>
    <mergeCell ref="K5:Q6"/>
    <mergeCell ref="S5:Y6"/>
    <mergeCell ref="AH6:AO6"/>
    <mergeCell ref="K7:Q8"/>
    <mergeCell ref="S7:Y8"/>
    <mergeCell ref="AH7:AO7"/>
    <mergeCell ref="B13:D13"/>
    <mergeCell ref="E13:J13"/>
    <mergeCell ref="N13:S13"/>
    <mergeCell ref="T13:Y13"/>
  </mergeCells>
  <phoneticPr fontId="2"/>
  <printOptions horizontalCentered="1" verticalCentered="1"/>
  <pageMargins left="0" right="0" top="0.19685039370078741" bottom="0.19685039370078741" header="0" footer="0"/>
  <pageSetup paperSize="9" scale="95" orientation="portrait" r:id="rId1"/>
  <headerFooter alignWithMargins="0"/>
  <ignoredErrors>
    <ignoredError sqref="T13 N15"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54"/>
  <sheetViews>
    <sheetView zoomScaleNormal="100" workbookViewId="0">
      <selection activeCell="AD4" sqref="AD4"/>
    </sheetView>
  </sheetViews>
  <sheetFormatPr defaultRowHeight="13.5"/>
  <cols>
    <col min="1" max="1" width="12.625" style="481" customWidth="1"/>
    <col min="2" max="25" width="3.625" style="481" customWidth="1"/>
    <col min="26" max="26" width="2.375" style="481" customWidth="1"/>
    <col min="27" max="28" width="3.625" style="481" customWidth="1"/>
    <col min="29" max="29" width="2.375" style="481" customWidth="1"/>
    <col min="30" max="41" width="3.625" style="481" customWidth="1"/>
    <col min="42" max="16384" width="9" style="481"/>
  </cols>
  <sheetData>
    <row r="1" spans="1:41" ht="35.25" customHeight="1">
      <c r="A1" s="768" t="s">
        <v>436</v>
      </c>
      <c r="B1" s="768"/>
      <c r="C1" s="768"/>
      <c r="D1" s="768"/>
      <c r="E1" s="768"/>
      <c r="F1" s="768"/>
      <c r="G1" s="768"/>
      <c r="H1" s="768"/>
      <c r="I1" s="768"/>
      <c r="J1" s="768"/>
      <c r="K1" s="768"/>
      <c r="L1" s="768"/>
      <c r="M1" s="768"/>
      <c r="N1" s="768"/>
      <c r="O1" s="768"/>
      <c r="P1" s="768"/>
      <c r="Q1" s="768"/>
      <c r="R1" s="768"/>
      <c r="S1" s="768"/>
      <c r="T1" s="768"/>
      <c r="U1" s="768"/>
      <c r="V1" s="768"/>
      <c r="W1" s="768"/>
      <c r="X1" s="768"/>
      <c r="Y1" s="768"/>
      <c r="Z1" s="122"/>
      <c r="AA1" s="122"/>
      <c r="AB1" s="87"/>
      <c r="AC1" s="43"/>
      <c r="AD1" s="43"/>
      <c r="AE1" s="43"/>
      <c r="AF1" s="43"/>
      <c r="AG1" s="43"/>
      <c r="AH1" s="43"/>
      <c r="AI1" s="43"/>
      <c r="AJ1" s="13"/>
      <c r="AK1" s="13"/>
      <c r="AL1" s="13"/>
      <c r="AM1" s="13"/>
      <c r="AN1" s="13"/>
      <c r="AO1" s="13"/>
    </row>
    <row r="2" spans="1:41" ht="18" customHeight="1">
      <c r="A2" s="769" t="s">
        <v>439</v>
      </c>
      <c r="B2" s="769"/>
      <c r="C2" s="769"/>
      <c r="D2" s="769"/>
      <c r="E2" s="769"/>
      <c r="F2" s="769"/>
      <c r="G2" s="769"/>
      <c r="H2" s="769"/>
      <c r="I2" s="769"/>
      <c r="J2" s="769"/>
      <c r="K2" s="769"/>
      <c r="L2" s="769"/>
      <c r="M2" s="769"/>
      <c r="N2" s="769"/>
      <c r="O2" s="769"/>
      <c r="P2" s="769"/>
      <c r="Q2" s="769"/>
      <c r="R2" s="769"/>
      <c r="S2" s="769"/>
      <c r="T2" s="769"/>
      <c r="U2" s="769"/>
      <c r="V2" s="769"/>
      <c r="W2" s="769"/>
      <c r="X2" s="769"/>
      <c r="Y2" s="769"/>
      <c r="Z2" s="122"/>
      <c r="AA2" s="122"/>
      <c r="AB2" s="87"/>
      <c r="AC2" s="43"/>
      <c r="AD2" s="43"/>
      <c r="AE2" s="43"/>
      <c r="AF2" s="43"/>
      <c r="AG2" s="43"/>
      <c r="AH2" s="43"/>
      <c r="AI2" s="43"/>
      <c r="AJ2" s="13"/>
      <c r="AK2" s="13"/>
      <c r="AL2" s="13"/>
      <c r="AM2" s="13"/>
      <c r="AN2" s="13"/>
      <c r="AO2" s="13"/>
    </row>
    <row r="3" spans="1:41" ht="10.5" customHeight="1"/>
    <row r="4" spans="1:41" ht="18" customHeight="1">
      <c r="A4" s="165" t="s">
        <v>21</v>
      </c>
      <c r="B4" s="22"/>
      <c r="P4" s="23" t="s">
        <v>22</v>
      </c>
      <c r="S4" s="15"/>
    </row>
    <row r="5" spans="1:41" ht="18" customHeight="1">
      <c r="A5" s="162" t="s">
        <v>248</v>
      </c>
      <c r="B5" s="22" t="s">
        <v>84</v>
      </c>
      <c r="K5" s="770" t="s">
        <v>385</v>
      </c>
      <c r="L5" s="770"/>
      <c r="M5" s="770"/>
      <c r="N5" s="770"/>
      <c r="O5" s="770"/>
      <c r="P5" s="770"/>
      <c r="Q5" s="770"/>
      <c r="R5" s="486"/>
      <c r="S5" s="772" t="s">
        <v>321</v>
      </c>
      <c r="T5" s="772"/>
      <c r="U5" s="772"/>
      <c r="V5" s="772"/>
      <c r="W5" s="772"/>
      <c r="X5" s="772"/>
      <c r="Y5" s="772"/>
    </row>
    <row r="6" spans="1:41" ht="18" customHeight="1">
      <c r="A6" s="162" t="s">
        <v>238</v>
      </c>
      <c r="B6" s="22" t="s">
        <v>83</v>
      </c>
      <c r="K6" s="771"/>
      <c r="L6" s="771"/>
      <c r="M6" s="771"/>
      <c r="N6" s="771"/>
      <c r="O6" s="771"/>
      <c r="P6" s="771"/>
      <c r="Q6" s="771"/>
      <c r="R6" s="487"/>
      <c r="S6" s="773"/>
      <c r="T6" s="773"/>
      <c r="U6" s="773"/>
      <c r="V6" s="773"/>
      <c r="W6" s="773"/>
      <c r="X6" s="773"/>
      <c r="Y6" s="773"/>
      <c r="Z6" s="377"/>
      <c r="AA6" s="377"/>
      <c r="AB6" s="377"/>
      <c r="AC6" s="377"/>
      <c r="AD6" s="377"/>
      <c r="AE6" s="378"/>
      <c r="AF6" s="378"/>
      <c r="AG6" s="485"/>
      <c r="AH6" s="774"/>
      <c r="AI6" s="774"/>
      <c r="AJ6" s="774"/>
      <c r="AK6" s="774"/>
      <c r="AL6" s="774"/>
      <c r="AM6" s="774"/>
      <c r="AN6" s="774"/>
      <c r="AO6" s="774"/>
    </row>
    <row r="7" spans="1:41" ht="18" customHeight="1">
      <c r="A7" s="162" t="s">
        <v>239</v>
      </c>
      <c r="B7" s="22" t="s">
        <v>85</v>
      </c>
      <c r="K7" s="775" t="s">
        <v>437</v>
      </c>
      <c r="L7" s="775"/>
      <c r="M7" s="775"/>
      <c r="N7" s="775"/>
      <c r="O7" s="775"/>
      <c r="P7" s="775"/>
      <c r="Q7" s="775"/>
      <c r="R7" s="487"/>
      <c r="S7" s="775" t="s">
        <v>438</v>
      </c>
      <c r="T7" s="775"/>
      <c r="U7" s="775"/>
      <c r="V7" s="775"/>
      <c r="W7" s="775"/>
      <c r="X7" s="775"/>
      <c r="Y7" s="775"/>
      <c r="Z7" s="377"/>
      <c r="AA7" s="377"/>
      <c r="AB7" s="377"/>
      <c r="AC7" s="377"/>
      <c r="AD7" s="377"/>
      <c r="AE7" s="377"/>
      <c r="AF7" s="377"/>
      <c r="AG7" s="485"/>
      <c r="AH7" s="774"/>
      <c r="AI7" s="774"/>
      <c r="AJ7" s="774"/>
      <c r="AK7" s="774"/>
      <c r="AL7" s="774"/>
      <c r="AM7" s="774"/>
      <c r="AN7" s="774"/>
      <c r="AO7" s="774"/>
    </row>
    <row r="8" spans="1:41" ht="18" customHeight="1">
      <c r="A8" s="162" t="s">
        <v>345</v>
      </c>
      <c r="B8" s="22" t="s">
        <v>82</v>
      </c>
      <c r="K8" s="610"/>
      <c r="L8" s="610"/>
      <c r="M8" s="610"/>
      <c r="N8" s="610"/>
      <c r="O8" s="610"/>
      <c r="P8" s="610"/>
      <c r="Q8" s="610"/>
      <c r="R8" s="487"/>
      <c r="S8" s="610"/>
      <c r="T8" s="610"/>
      <c r="U8" s="610"/>
      <c r="V8" s="610"/>
      <c r="W8" s="610"/>
      <c r="X8" s="610"/>
      <c r="Y8" s="610"/>
      <c r="Z8" s="377"/>
      <c r="AA8" s="377"/>
      <c r="AB8" s="377"/>
      <c r="AC8" s="377"/>
      <c r="AD8" s="377"/>
      <c r="AE8" s="378"/>
      <c r="AF8" s="378"/>
      <c r="AG8" s="485"/>
      <c r="AH8" s="774"/>
      <c r="AI8" s="774"/>
      <c r="AJ8" s="774"/>
      <c r="AK8" s="774"/>
      <c r="AL8" s="774"/>
      <c r="AM8" s="774"/>
      <c r="AN8" s="774"/>
      <c r="AO8" s="774"/>
    </row>
    <row r="9" spans="1:41" ht="18" customHeight="1">
      <c r="A9" s="22"/>
      <c r="B9" s="22"/>
      <c r="J9" s="379"/>
      <c r="K9" s="379"/>
      <c r="L9" s="379"/>
      <c r="M9" s="379"/>
      <c r="N9" s="380"/>
      <c r="O9" s="380"/>
      <c r="P9" s="380"/>
      <c r="Q9" s="380"/>
      <c r="R9" s="380"/>
      <c r="S9" s="380"/>
      <c r="T9" s="380"/>
      <c r="U9" s="380"/>
      <c r="V9" s="380"/>
      <c r="W9" s="380"/>
      <c r="X9" s="380"/>
      <c r="Y9" s="380"/>
      <c r="Z9" s="471"/>
      <c r="AA9" s="471"/>
      <c r="AB9" s="482"/>
      <c r="AC9" s="471"/>
      <c r="AE9" s="471"/>
      <c r="AF9" s="471"/>
      <c r="AG9" s="444"/>
      <c r="AH9" s="447"/>
      <c r="AI9" s="447"/>
      <c r="AJ9" s="447"/>
      <c r="AK9" s="447"/>
      <c r="AL9" s="447"/>
      <c r="AM9" s="447"/>
      <c r="AN9" s="447"/>
      <c r="AO9" s="447"/>
    </row>
    <row r="10" spans="1:41" ht="18" customHeight="1">
      <c r="A10" s="765" t="s">
        <v>268</v>
      </c>
      <c r="B10" s="765"/>
      <c r="C10" s="765"/>
      <c r="D10" s="765"/>
      <c r="E10" s="765"/>
      <c r="F10" s="765"/>
      <c r="G10" s="765"/>
      <c r="H10" s="765"/>
      <c r="I10" s="765"/>
      <c r="J10" s="765"/>
      <c r="K10" s="765"/>
      <c r="AA10" s="471"/>
      <c r="AB10" s="469"/>
      <c r="AC10" s="468"/>
      <c r="AG10" s="444"/>
      <c r="AH10" s="447"/>
      <c r="AI10" s="447"/>
      <c r="AJ10" s="447"/>
      <c r="AK10" s="447"/>
      <c r="AL10" s="447"/>
      <c r="AM10" s="447"/>
      <c r="AN10" s="447"/>
      <c r="AO10" s="447"/>
    </row>
    <row r="11" spans="1:41" ht="18" customHeight="1">
      <c r="A11" s="472"/>
      <c r="B11" s="594" t="s">
        <v>23</v>
      </c>
      <c r="C11" s="594"/>
      <c r="D11" s="594"/>
      <c r="E11" s="594" t="s">
        <v>24</v>
      </c>
      <c r="F11" s="594"/>
      <c r="G11" s="594"/>
      <c r="H11" s="594"/>
      <c r="I11" s="594"/>
      <c r="J11" s="594"/>
      <c r="K11" s="594"/>
      <c r="L11" s="594"/>
      <c r="M11" s="594"/>
      <c r="N11" s="594"/>
      <c r="O11" s="594"/>
      <c r="P11" s="594"/>
      <c r="Q11" s="594"/>
      <c r="R11" s="594"/>
      <c r="S11" s="594"/>
      <c r="T11" s="594" t="s">
        <v>26</v>
      </c>
      <c r="U11" s="594"/>
      <c r="V11" s="594"/>
      <c r="W11" s="594"/>
      <c r="X11" s="594"/>
      <c r="Y11" s="594"/>
      <c r="AA11" s="471"/>
      <c r="AB11" s="22"/>
    </row>
    <row r="12" spans="1:41" ht="21" customHeight="1">
      <c r="A12" s="472" t="s">
        <v>27</v>
      </c>
      <c r="B12" s="731">
        <v>0.85416666666666663</v>
      </c>
      <c r="C12" s="594"/>
      <c r="D12" s="594"/>
      <c r="E12" s="776" t="str">
        <f>K5</f>
        <v>JUI FRIENDS</v>
      </c>
      <c r="F12" s="776"/>
      <c r="G12" s="776"/>
      <c r="H12" s="776"/>
      <c r="I12" s="776"/>
      <c r="J12" s="776"/>
      <c r="K12" s="473"/>
      <c r="L12" s="474" t="s">
        <v>28</v>
      </c>
      <c r="M12" s="475"/>
      <c r="N12" s="776" t="str">
        <f>K7</f>
        <v>FC Mandzokic</v>
      </c>
      <c r="O12" s="776"/>
      <c r="P12" s="776"/>
      <c r="Q12" s="776"/>
      <c r="R12" s="776"/>
      <c r="S12" s="776"/>
      <c r="T12" s="595" t="str">
        <f>S5</f>
        <v>SPAM</v>
      </c>
      <c r="U12" s="595"/>
      <c r="V12" s="595"/>
      <c r="W12" s="595"/>
      <c r="X12" s="595"/>
      <c r="Y12" s="595"/>
    </row>
    <row r="13" spans="1:41" ht="21" customHeight="1">
      <c r="A13" s="472" t="s">
        <v>30</v>
      </c>
      <c r="B13" s="731">
        <v>0.86458333333333337</v>
      </c>
      <c r="C13" s="594"/>
      <c r="D13" s="594"/>
      <c r="E13" s="776" t="str">
        <f>S5</f>
        <v>SPAM</v>
      </c>
      <c r="F13" s="776"/>
      <c r="G13" s="776"/>
      <c r="H13" s="776"/>
      <c r="I13" s="776"/>
      <c r="J13" s="776"/>
      <c r="K13" s="473"/>
      <c r="L13" s="474" t="s">
        <v>28</v>
      </c>
      <c r="M13" s="475"/>
      <c r="N13" s="776" t="str">
        <f>S7</f>
        <v>KOSARU open</v>
      </c>
      <c r="O13" s="776"/>
      <c r="P13" s="776"/>
      <c r="Q13" s="776"/>
      <c r="R13" s="776"/>
      <c r="S13" s="776"/>
      <c r="T13" s="595" t="str">
        <f>K7</f>
        <v>FC Mandzokic</v>
      </c>
      <c r="U13" s="595"/>
      <c r="V13" s="595"/>
      <c r="W13" s="595"/>
      <c r="X13" s="595"/>
      <c r="Y13" s="595"/>
    </row>
    <row r="14" spans="1:41" ht="21" customHeight="1">
      <c r="A14" s="472" t="s">
        <v>31</v>
      </c>
      <c r="B14" s="731">
        <v>0.875</v>
      </c>
      <c r="C14" s="594"/>
      <c r="D14" s="594"/>
      <c r="E14" s="776" t="str">
        <f>K5</f>
        <v>JUI FRIENDS</v>
      </c>
      <c r="F14" s="776"/>
      <c r="G14" s="776"/>
      <c r="H14" s="776"/>
      <c r="I14" s="776"/>
      <c r="J14" s="776"/>
      <c r="K14" s="473"/>
      <c r="L14" s="474" t="s">
        <v>28</v>
      </c>
      <c r="M14" s="475"/>
      <c r="N14" s="776" t="str">
        <f>S5</f>
        <v>SPAM</v>
      </c>
      <c r="O14" s="776"/>
      <c r="P14" s="776"/>
      <c r="Q14" s="776"/>
      <c r="R14" s="776"/>
      <c r="S14" s="776"/>
      <c r="T14" s="595" t="str">
        <f>S7</f>
        <v>KOSARU open</v>
      </c>
      <c r="U14" s="595"/>
      <c r="V14" s="595"/>
      <c r="W14" s="595"/>
      <c r="X14" s="595"/>
      <c r="Y14" s="595"/>
    </row>
    <row r="15" spans="1:41" ht="21" customHeight="1">
      <c r="A15" s="472" t="s">
        <v>39</v>
      </c>
      <c r="B15" s="731">
        <v>0.88541666666666696</v>
      </c>
      <c r="C15" s="594"/>
      <c r="D15" s="594"/>
      <c r="E15" s="776" t="str">
        <f>K7</f>
        <v>FC Mandzokic</v>
      </c>
      <c r="F15" s="776"/>
      <c r="G15" s="776"/>
      <c r="H15" s="776"/>
      <c r="I15" s="776"/>
      <c r="J15" s="776"/>
      <c r="K15" s="473"/>
      <c r="L15" s="474" t="s">
        <v>28</v>
      </c>
      <c r="M15" s="475"/>
      <c r="N15" s="776" t="str">
        <f>S7</f>
        <v>KOSARU open</v>
      </c>
      <c r="O15" s="776"/>
      <c r="P15" s="776"/>
      <c r="Q15" s="776"/>
      <c r="R15" s="776"/>
      <c r="S15" s="776"/>
      <c r="T15" s="595" t="str">
        <f>K5</f>
        <v>JUI FRIENDS</v>
      </c>
      <c r="U15" s="595"/>
      <c r="V15" s="595"/>
      <c r="W15" s="595"/>
      <c r="X15" s="595"/>
      <c r="Y15" s="595"/>
    </row>
    <row r="16" spans="1:41" ht="21" customHeight="1">
      <c r="A16" s="472" t="s">
        <v>40</v>
      </c>
      <c r="B16" s="731">
        <v>0.89583333333333404</v>
      </c>
      <c r="C16" s="594"/>
      <c r="D16" s="594"/>
      <c r="E16" s="776" t="str">
        <f>K5</f>
        <v>JUI FRIENDS</v>
      </c>
      <c r="F16" s="776"/>
      <c r="G16" s="776"/>
      <c r="H16" s="776"/>
      <c r="I16" s="776"/>
      <c r="J16" s="776"/>
      <c r="K16" s="473"/>
      <c r="L16" s="474" t="s">
        <v>28</v>
      </c>
      <c r="M16" s="475"/>
      <c r="N16" s="776" t="str">
        <f>S7</f>
        <v>KOSARU open</v>
      </c>
      <c r="O16" s="776"/>
      <c r="P16" s="776"/>
      <c r="Q16" s="776"/>
      <c r="R16" s="776"/>
      <c r="S16" s="776"/>
      <c r="T16" s="595" t="str">
        <f>K7</f>
        <v>FC Mandzokic</v>
      </c>
      <c r="U16" s="595"/>
      <c r="V16" s="595"/>
      <c r="W16" s="595"/>
      <c r="X16" s="595"/>
      <c r="Y16" s="595"/>
    </row>
    <row r="17" spans="1:46" ht="21" customHeight="1">
      <c r="A17" s="472" t="s">
        <v>41</v>
      </c>
      <c r="B17" s="731">
        <v>0.90625</v>
      </c>
      <c r="C17" s="594"/>
      <c r="D17" s="594"/>
      <c r="E17" s="776" t="str">
        <f>K7</f>
        <v>FC Mandzokic</v>
      </c>
      <c r="F17" s="776"/>
      <c r="G17" s="776"/>
      <c r="H17" s="776"/>
      <c r="I17" s="776"/>
      <c r="J17" s="776"/>
      <c r="K17" s="473"/>
      <c r="L17" s="474" t="s">
        <v>28</v>
      </c>
      <c r="M17" s="475"/>
      <c r="N17" s="776" t="str">
        <f>S5</f>
        <v>SPAM</v>
      </c>
      <c r="O17" s="776"/>
      <c r="P17" s="776"/>
      <c r="Q17" s="776"/>
      <c r="R17" s="776"/>
      <c r="S17" s="776"/>
      <c r="T17" s="595" t="str">
        <f>K5</f>
        <v>JUI FRIENDS</v>
      </c>
      <c r="U17" s="595"/>
      <c r="V17" s="595"/>
      <c r="W17" s="595"/>
      <c r="X17" s="595"/>
      <c r="Y17" s="595"/>
    </row>
    <row r="18" spans="1:46" ht="18" customHeight="1">
      <c r="B18" s="471"/>
      <c r="C18" s="471"/>
      <c r="D18" s="471"/>
      <c r="E18" s="6"/>
      <c r="F18" s="471"/>
      <c r="G18" s="471"/>
      <c r="H18" s="3"/>
      <c r="I18" s="3"/>
      <c r="J18" s="3"/>
      <c r="K18" s="471"/>
      <c r="L18" s="471"/>
      <c r="M18" s="471"/>
      <c r="N18" s="3"/>
      <c r="O18" s="3"/>
      <c r="P18" s="3"/>
      <c r="Q18" s="471"/>
      <c r="R18" s="471"/>
      <c r="S18" s="471"/>
      <c r="T18" s="3"/>
      <c r="U18" s="3"/>
      <c r="V18" s="3"/>
    </row>
    <row r="19" spans="1:46" ht="18" customHeight="1">
      <c r="A19" s="483"/>
      <c r="B19" s="779" t="str">
        <f>A20</f>
        <v>JUI FRIENDS</v>
      </c>
      <c r="C19" s="779"/>
      <c r="D19" s="779"/>
      <c r="E19" s="779" t="str">
        <f>A22</f>
        <v>FC Mandzokic</v>
      </c>
      <c r="F19" s="779"/>
      <c r="G19" s="779"/>
      <c r="H19" s="779" t="str">
        <f>S5</f>
        <v>SPAM</v>
      </c>
      <c r="I19" s="779"/>
      <c r="J19" s="779"/>
      <c r="K19" s="779" t="str">
        <f>S7</f>
        <v>KOSARU open</v>
      </c>
      <c r="L19" s="779"/>
      <c r="M19" s="779"/>
      <c r="N19" s="779" t="s">
        <v>33</v>
      </c>
      <c r="O19" s="779"/>
      <c r="P19" s="779"/>
      <c r="Q19" s="777" t="s">
        <v>15</v>
      </c>
      <c r="R19" s="778"/>
      <c r="S19" s="777" t="s">
        <v>16</v>
      </c>
      <c r="T19" s="778"/>
      <c r="U19" s="777" t="s">
        <v>34</v>
      </c>
      <c r="V19" s="778"/>
      <c r="W19" s="779" t="s">
        <v>17</v>
      </c>
      <c r="X19" s="779"/>
      <c r="Y19" s="779"/>
    </row>
    <row r="20" spans="1:46" ht="18" customHeight="1">
      <c r="A20" s="780" t="str">
        <f>K5</f>
        <v>JUI FRIENDS</v>
      </c>
      <c r="B20" s="782"/>
      <c r="C20" s="782"/>
      <c r="D20" s="782"/>
      <c r="E20" s="783"/>
      <c r="F20" s="783"/>
      <c r="G20" s="783"/>
      <c r="H20" s="783"/>
      <c r="I20" s="783"/>
      <c r="J20" s="783"/>
      <c r="K20" s="783"/>
      <c r="L20" s="783"/>
      <c r="M20" s="783"/>
      <c r="N20" s="784">
        <f>COUNTIF(B20:M20,"○")*3+COUNTIF(B20:M20,"△")</f>
        <v>0</v>
      </c>
      <c r="O20" s="784"/>
      <c r="P20" s="784"/>
      <c r="Q20" s="785">
        <f>K21+E21+H21</f>
        <v>0</v>
      </c>
      <c r="R20" s="786"/>
      <c r="S20" s="785">
        <f>M21+G21+J21</f>
        <v>0</v>
      </c>
      <c r="T20" s="786"/>
      <c r="U20" s="789">
        <f>Q20-S20</f>
        <v>0</v>
      </c>
      <c r="V20" s="790"/>
      <c r="W20" s="793">
        <f>RANK(N20,N20:P27,0)</f>
        <v>1</v>
      </c>
      <c r="X20" s="793"/>
      <c r="Y20" s="793"/>
    </row>
    <row r="21" spans="1:46" ht="18" customHeight="1">
      <c r="A21" s="781"/>
      <c r="B21" s="782"/>
      <c r="C21" s="782"/>
      <c r="D21" s="782"/>
      <c r="E21" s="255">
        <f>K12</f>
        <v>0</v>
      </c>
      <c r="F21" s="257" t="s">
        <v>29</v>
      </c>
      <c r="G21" s="256">
        <f>M12</f>
        <v>0</v>
      </c>
      <c r="H21" s="255">
        <f>K14</f>
        <v>0</v>
      </c>
      <c r="I21" s="257" t="s">
        <v>29</v>
      </c>
      <c r="J21" s="256">
        <f>M14</f>
        <v>0</v>
      </c>
      <c r="K21" s="255">
        <f>K16</f>
        <v>0</v>
      </c>
      <c r="L21" s="257" t="s">
        <v>29</v>
      </c>
      <c r="M21" s="256">
        <f>M16</f>
        <v>0</v>
      </c>
      <c r="N21" s="784"/>
      <c r="O21" s="784"/>
      <c r="P21" s="784"/>
      <c r="Q21" s="787"/>
      <c r="R21" s="788"/>
      <c r="S21" s="787"/>
      <c r="T21" s="788"/>
      <c r="U21" s="791"/>
      <c r="V21" s="792"/>
      <c r="W21" s="793"/>
      <c r="X21" s="793"/>
      <c r="Y21" s="793"/>
    </row>
    <row r="22" spans="1:46" ht="18" customHeight="1">
      <c r="A22" s="779" t="str">
        <f>K7</f>
        <v>FC Mandzokic</v>
      </c>
      <c r="B22" s="783"/>
      <c r="C22" s="783"/>
      <c r="D22" s="783"/>
      <c r="E22" s="782"/>
      <c r="F22" s="782"/>
      <c r="G22" s="782"/>
      <c r="H22" s="783"/>
      <c r="I22" s="783"/>
      <c r="J22" s="783"/>
      <c r="K22" s="783"/>
      <c r="L22" s="783"/>
      <c r="M22" s="783"/>
      <c r="N22" s="784">
        <f>COUNTIF(B22:M22,"○")*3+COUNTIF(B22:M22,"△")</f>
        <v>0</v>
      </c>
      <c r="O22" s="784"/>
      <c r="P22" s="784"/>
      <c r="Q22" s="785">
        <f>B23+K23+H23</f>
        <v>0</v>
      </c>
      <c r="R22" s="786"/>
      <c r="S22" s="785">
        <f>D23+M23+J23</f>
        <v>0</v>
      </c>
      <c r="T22" s="786"/>
      <c r="U22" s="789">
        <f>Q22-S22</f>
        <v>0</v>
      </c>
      <c r="V22" s="790"/>
      <c r="W22" s="793">
        <f>RANK(N22,N20:P27,0)</f>
        <v>1</v>
      </c>
      <c r="X22" s="793"/>
      <c r="Y22" s="793"/>
    </row>
    <row r="23" spans="1:46" ht="18" customHeight="1">
      <c r="A23" s="779"/>
      <c r="B23" s="255"/>
      <c r="C23" s="257"/>
      <c r="D23" s="256"/>
      <c r="E23" s="782"/>
      <c r="F23" s="782"/>
      <c r="G23" s="782"/>
      <c r="H23" s="255">
        <f>K17</f>
        <v>0</v>
      </c>
      <c r="I23" s="257" t="s">
        <v>29</v>
      </c>
      <c r="J23" s="256">
        <f>M17</f>
        <v>0</v>
      </c>
      <c r="K23" s="255">
        <f>K15</f>
        <v>0</v>
      </c>
      <c r="L23" s="257" t="s">
        <v>29</v>
      </c>
      <c r="M23" s="256">
        <f>M15</f>
        <v>0</v>
      </c>
      <c r="N23" s="784"/>
      <c r="O23" s="784"/>
      <c r="P23" s="784"/>
      <c r="Q23" s="787"/>
      <c r="R23" s="788"/>
      <c r="S23" s="787"/>
      <c r="T23" s="788"/>
      <c r="U23" s="791"/>
      <c r="V23" s="792"/>
      <c r="W23" s="793"/>
      <c r="X23" s="793"/>
      <c r="Y23" s="793"/>
    </row>
    <row r="24" spans="1:46" ht="18" customHeight="1">
      <c r="A24" s="779" t="str">
        <f>H19</f>
        <v>SPAM</v>
      </c>
      <c r="B24" s="783"/>
      <c r="C24" s="783"/>
      <c r="D24" s="783"/>
      <c r="E24" s="783"/>
      <c r="F24" s="783"/>
      <c r="G24" s="783"/>
      <c r="H24" s="782"/>
      <c r="I24" s="782"/>
      <c r="J24" s="782"/>
      <c r="K24" s="783"/>
      <c r="L24" s="783"/>
      <c r="M24" s="783"/>
      <c r="N24" s="784">
        <f>COUNTIF(B24:M24,"○")*3+COUNTIF(B24:M24,"△")</f>
        <v>0</v>
      </c>
      <c r="O24" s="784"/>
      <c r="P24" s="784"/>
      <c r="Q24" s="785">
        <f>B25+E25+K25</f>
        <v>0</v>
      </c>
      <c r="R24" s="786"/>
      <c r="S24" s="785">
        <f>D25+G25+M25</f>
        <v>0</v>
      </c>
      <c r="T24" s="786"/>
      <c r="U24" s="789">
        <f>Q24-S24</f>
        <v>0</v>
      </c>
      <c r="V24" s="790"/>
      <c r="W24" s="793">
        <f>RANK(N24,N20:P27,0)</f>
        <v>1</v>
      </c>
      <c r="X24" s="793"/>
      <c r="Y24" s="793"/>
    </row>
    <row r="25" spans="1:46" ht="18" customHeight="1">
      <c r="A25" s="779"/>
      <c r="B25" s="255">
        <f>J21</f>
        <v>0</v>
      </c>
      <c r="C25" s="257" t="s">
        <v>29</v>
      </c>
      <c r="D25" s="256">
        <f>H21</f>
        <v>0</v>
      </c>
      <c r="E25" s="255">
        <f>J23</f>
        <v>0</v>
      </c>
      <c r="F25" s="257" t="s">
        <v>29</v>
      </c>
      <c r="G25" s="256">
        <f>H23</f>
        <v>0</v>
      </c>
      <c r="H25" s="782"/>
      <c r="I25" s="782"/>
      <c r="J25" s="782"/>
      <c r="K25" s="255">
        <f>J27</f>
        <v>0</v>
      </c>
      <c r="L25" s="257" t="s">
        <v>29</v>
      </c>
      <c r="M25" s="256">
        <f>H27</f>
        <v>0</v>
      </c>
      <c r="N25" s="784"/>
      <c r="O25" s="784"/>
      <c r="P25" s="784"/>
      <c r="Q25" s="787"/>
      <c r="R25" s="788"/>
      <c r="S25" s="787"/>
      <c r="T25" s="788"/>
      <c r="U25" s="791"/>
      <c r="V25" s="792"/>
      <c r="W25" s="793"/>
      <c r="X25" s="793"/>
      <c r="Y25" s="793"/>
    </row>
    <row r="26" spans="1:46" ht="18" customHeight="1">
      <c r="A26" s="779" t="str">
        <f>K19</f>
        <v>KOSARU open</v>
      </c>
      <c r="B26" s="783"/>
      <c r="C26" s="783"/>
      <c r="D26" s="783"/>
      <c r="E26" s="783"/>
      <c r="F26" s="783"/>
      <c r="G26" s="783"/>
      <c r="H26" s="783"/>
      <c r="I26" s="783"/>
      <c r="J26" s="783"/>
      <c r="K26" s="782"/>
      <c r="L26" s="782"/>
      <c r="M26" s="782"/>
      <c r="N26" s="784">
        <f>COUNTIF(B26:M26,"○")*3+COUNTIF(B26:M26,"△")</f>
        <v>0</v>
      </c>
      <c r="O26" s="784"/>
      <c r="P26" s="784"/>
      <c r="Q26" s="785">
        <f>B27+E27+H27</f>
        <v>0</v>
      </c>
      <c r="R26" s="786"/>
      <c r="S26" s="785">
        <f>D27+G27+J27</f>
        <v>0</v>
      </c>
      <c r="T26" s="786"/>
      <c r="U26" s="789">
        <f>Q26-S26</f>
        <v>0</v>
      </c>
      <c r="V26" s="790"/>
      <c r="W26" s="793">
        <f>RANK(N26,N20:P27,0)</f>
        <v>1</v>
      </c>
      <c r="X26" s="793"/>
      <c r="Y26" s="793"/>
    </row>
    <row r="27" spans="1:46" ht="18" customHeight="1">
      <c r="A27" s="779"/>
      <c r="B27" s="255">
        <f>M16</f>
        <v>0</v>
      </c>
      <c r="C27" s="257" t="s">
        <v>29</v>
      </c>
      <c r="D27" s="256">
        <f>K16</f>
        <v>0</v>
      </c>
      <c r="E27" s="255">
        <f>M23</f>
        <v>0</v>
      </c>
      <c r="F27" s="257" t="s">
        <v>29</v>
      </c>
      <c r="G27" s="256">
        <f>K23</f>
        <v>0</v>
      </c>
      <c r="H27" s="255">
        <f>M13</f>
        <v>0</v>
      </c>
      <c r="I27" s="257" t="s">
        <v>29</v>
      </c>
      <c r="J27" s="256">
        <f>K13</f>
        <v>0</v>
      </c>
      <c r="K27" s="782"/>
      <c r="L27" s="782"/>
      <c r="M27" s="782"/>
      <c r="N27" s="784"/>
      <c r="O27" s="784"/>
      <c r="P27" s="784"/>
      <c r="Q27" s="787"/>
      <c r="R27" s="788"/>
      <c r="S27" s="787"/>
      <c r="T27" s="788"/>
      <c r="U27" s="791"/>
      <c r="V27" s="792"/>
      <c r="W27" s="793"/>
      <c r="X27" s="793"/>
      <c r="Y27" s="793"/>
    </row>
    <row r="28" spans="1:46" ht="18" customHeight="1"/>
    <row r="29" spans="1:46" ht="18" customHeight="1">
      <c r="A29" s="733" t="s">
        <v>355</v>
      </c>
      <c r="B29" s="734"/>
      <c r="C29" s="734"/>
      <c r="D29" s="734"/>
      <c r="E29" s="735"/>
      <c r="F29" s="735"/>
      <c r="G29" s="735"/>
      <c r="H29" s="735"/>
      <c r="I29" s="735"/>
      <c r="J29" s="735"/>
      <c r="K29" s="735"/>
    </row>
    <row r="30" spans="1:46" ht="18" customHeight="1">
      <c r="A30" s="472"/>
      <c r="B30" s="594" t="s">
        <v>23</v>
      </c>
      <c r="C30" s="594"/>
      <c r="D30" s="594"/>
      <c r="E30" s="594" t="s">
        <v>24</v>
      </c>
      <c r="F30" s="594"/>
      <c r="G30" s="594"/>
      <c r="H30" s="594"/>
      <c r="I30" s="594"/>
      <c r="J30" s="594"/>
      <c r="K30" s="594"/>
      <c r="L30" s="594"/>
      <c r="M30" s="594"/>
      <c r="N30" s="594"/>
      <c r="O30" s="594"/>
      <c r="P30" s="594"/>
      <c r="Q30" s="594"/>
      <c r="R30" s="594"/>
      <c r="S30" s="594"/>
      <c r="T30" s="594" t="s">
        <v>26</v>
      </c>
      <c r="U30" s="594"/>
      <c r="V30" s="594"/>
      <c r="W30" s="594"/>
      <c r="X30" s="594"/>
      <c r="Y30" s="594"/>
      <c r="AD30" s="444"/>
      <c r="AE30" s="444"/>
      <c r="AF30" s="444"/>
      <c r="AG30" s="444"/>
      <c r="AH30" s="444"/>
      <c r="AI30" s="444"/>
      <c r="AJ30" s="444"/>
      <c r="AK30" s="444"/>
      <c r="AL30" s="485"/>
      <c r="AM30" s="444"/>
      <c r="AN30" s="444"/>
      <c r="AO30" s="444"/>
      <c r="AP30" s="444"/>
      <c r="AQ30" s="444"/>
      <c r="AR30" s="444"/>
      <c r="AS30" s="444"/>
      <c r="AT30" s="444"/>
    </row>
    <row r="31" spans="1:46" ht="18" customHeight="1">
      <c r="A31" s="350" t="s">
        <v>245</v>
      </c>
      <c r="B31" s="731">
        <v>0.92708333333333337</v>
      </c>
      <c r="C31" s="594"/>
      <c r="D31" s="594"/>
      <c r="E31" s="595" t="str">
        <f>A22</f>
        <v>FC Mandzokic</v>
      </c>
      <c r="F31" s="812"/>
      <c r="G31" s="812"/>
      <c r="H31" s="812"/>
      <c r="I31" s="812"/>
      <c r="J31" s="812"/>
      <c r="K31" s="279"/>
      <c r="L31" s="280" t="s">
        <v>28</v>
      </c>
      <c r="M31" s="287"/>
      <c r="N31" s="595" t="str">
        <f>A20</f>
        <v>JUI FRIENDS</v>
      </c>
      <c r="O31" s="812"/>
      <c r="P31" s="812"/>
      <c r="Q31" s="812"/>
      <c r="R31" s="812"/>
      <c r="S31" s="812"/>
      <c r="T31" s="813" t="str">
        <f>N32</f>
        <v>KOSARU open</v>
      </c>
      <c r="U31" s="813"/>
      <c r="V31" s="813"/>
      <c r="W31" s="813"/>
      <c r="X31" s="813"/>
      <c r="Y31" s="813"/>
      <c r="Z31" s="589"/>
      <c r="AA31" s="589"/>
      <c r="AB31" s="589"/>
      <c r="AD31" s="444"/>
      <c r="AE31" s="444"/>
      <c r="AF31" s="444"/>
      <c r="AG31" s="444"/>
      <c r="AH31" s="444"/>
      <c r="AI31" s="444"/>
      <c r="AJ31" s="444"/>
      <c r="AK31" s="444"/>
      <c r="AL31" s="485"/>
      <c r="AM31" s="444"/>
      <c r="AN31" s="444"/>
      <c r="AO31" s="444"/>
      <c r="AP31" s="444"/>
      <c r="AQ31" s="444"/>
      <c r="AR31" s="444"/>
      <c r="AS31" s="444"/>
      <c r="AT31" s="444"/>
    </row>
    <row r="32" spans="1:46" ht="18" customHeight="1">
      <c r="A32" s="472" t="s">
        <v>45</v>
      </c>
      <c r="B32" s="731">
        <v>0.9375</v>
      </c>
      <c r="C32" s="594"/>
      <c r="D32" s="594"/>
      <c r="E32" s="595" t="str">
        <f>A24</f>
        <v>SPAM</v>
      </c>
      <c r="F32" s="812"/>
      <c r="G32" s="812"/>
      <c r="H32" s="812"/>
      <c r="I32" s="812"/>
      <c r="J32" s="812"/>
      <c r="K32" s="488"/>
      <c r="L32" s="474" t="s">
        <v>28</v>
      </c>
      <c r="M32" s="489"/>
      <c r="N32" s="595" t="str">
        <f>A26</f>
        <v>KOSARU open</v>
      </c>
      <c r="O32" s="812"/>
      <c r="P32" s="812"/>
      <c r="Q32" s="812"/>
      <c r="R32" s="812"/>
      <c r="S32" s="812"/>
      <c r="T32" s="596" t="s">
        <v>152</v>
      </c>
      <c r="U32" s="597"/>
      <c r="V32" s="597"/>
      <c r="W32" s="597"/>
      <c r="X32" s="597"/>
      <c r="Y32" s="598"/>
      <c r="Z32" s="794"/>
      <c r="AA32" s="794"/>
      <c r="AD32" s="444"/>
      <c r="AE32" s="444"/>
      <c r="AF32" s="444"/>
      <c r="AG32" s="444"/>
      <c r="AH32" s="444"/>
      <c r="AI32" s="444"/>
      <c r="AJ32" s="444"/>
      <c r="AK32" s="444"/>
      <c r="AL32" s="485"/>
      <c r="AM32" s="444"/>
      <c r="AN32" s="444"/>
      <c r="AO32" s="444"/>
      <c r="AP32" s="444"/>
      <c r="AQ32" s="444"/>
      <c r="AR32" s="444"/>
      <c r="AS32" s="444"/>
      <c r="AT32" s="444"/>
    </row>
    <row r="33" spans="1:31" ht="18" customHeight="1">
      <c r="A33" s="472" t="s">
        <v>43</v>
      </c>
      <c r="B33" s="731">
        <v>0.95833333333333304</v>
      </c>
      <c r="C33" s="594"/>
      <c r="D33" s="594"/>
      <c r="E33" s="595" t="str">
        <f>N31</f>
        <v>JUI FRIENDS</v>
      </c>
      <c r="F33" s="812"/>
      <c r="G33" s="812"/>
      <c r="H33" s="812"/>
      <c r="I33" s="812"/>
      <c r="J33" s="812"/>
      <c r="K33" s="279"/>
      <c r="L33" s="280" t="s">
        <v>247</v>
      </c>
      <c r="M33" s="287"/>
      <c r="N33" s="595" t="str">
        <f>N32</f>
        <v>KOSARU open</v>
      </c>
      <c r="O33" s="812"/>
      <c r="P33" s="812"/>
      <c r="Q33" s="812"/>
      <c r="R33" s="812"/>
      <c r="S33" s="812"/>
      <c r="T33" s="596" t="s">
        <v>153</v>
      </c>
      <c r="U33" s="597"/>
      <c r="V33" s="597"/>
      <c r="W33" s="597"/>
      <c r="X33" s="597"/>
      <c r="Y33" s="598"/>
      <c r="Z33" s="589"/>
      <c r="AA33" s="589"/>
      <c r="AB33" s="589"/>
      <c r="AC33" s="794"/>
      <c r="AD33" s="794"/>
      <c r="AE33" s="794"/>
    </row>
    <row r="34" spans="1:31" ht="18" customHeight="1">
      <c r="A34" s="23"/>
    </row>
    <row r="35" spans="1:31" ht="18" customHeight="1">
      <c r="A35" s="191" t="s">
        <v>327</v>
      </c>
      <c r="N35" s="471"/>
    </row>
    <row r="36" spans="1:31" ht="18" customHeight="1">
      <c r="A36" s="795" t="str">
        <f>E31</f>
        <v>FC Mandzokic</v>
      </c>
      <c r="B36" s="796"/>
      <c r="C36" s="383"/>
      <c r="D36" s="416"/>
      <c r="E36" s="482">
        <f>K31</f>
        <v>0</v>
      </c>
      <c r="I36" s="808"/>
      <c r="J36" s="808"/>
      <c r="K36" s="808"/>
      <c r="L36" s="808"/>
      <c r="M36" s="808"/>
      <c r="N36" s="808"/>
      <c r="O36" s="471"/>
      <c r="P36" s="471"/>
    </row>
    <row r="37" spans="1:31" ht="18" customHeight="1">
      <c r="A37" s="806"/>
      <c r="B37" s="807"/>
      <c r="C37" s="341"/>
      <c r="D37" s="471"/>
      <c r="E37" s="341"/>
      <c r="F37" s="282"/>
      <c r="G37" s="282"/>
      <c r="H37" s="282"/>
      <c r="I37" s="809"/>
      <c r="J37" s="809"/>
      <c r="K37" s="809"/>
      <c r="L37" s="809"/>
      <c r="M37" s="809"/>
      <c r="N37" s="809"/>
      <c r="P37" s="471"/>
      <c r="Q37" s="471"/>
      <c r="R37" s="471"/>
      <c r="AA37" s="471"/>
    </row>
    <row r="38" spans="1:31" ht="18" customHeight="1">
      <c r="A38" s="471"/>
      <c r="B38" s="471"/>
      <c r="C38" s="471"/>
      <c r="D38" s="589" t="s">
        <v>52</v>
      </c>
      <c r="E38" s="418"/>
      <c r="F38" s="417"/>
      <c r="G38" s="482">
        <f>K33</f>
        <v>0</v>
      </c>
      <c r="H38" s="471"/>
      <c r="I38" s="811"/>
      <c r="J38" s="811"/>
      <c r="K38" s="811"/>
      <c r="L38" s="811"/>
      <c r="M38" s="811"/>
      <c r="N38" s="811"/>
      <c r="O38" s="471"/>
    </row>
    <row r="39" spans="1:31" ht="18" customHeight="1">
      <c r="A39" s="191" t="s">
        <v>328</v>
      </c>
      <c r="C39" s="471"/>
      <c r="D39" s="810"/>
      <c r="E39" s="471"/>
      <c r="F39" s="484"/>
      <c r="G39" s="384"/>
      <c r="H39" s="471"/>
      <c r="I39" s="811"/>
      <c r="J39" s="811"/>
      <c r="K39" s="811"/>
      <c r="L39" s="811"/>
      <c r="M39" s="811"/>
      <c r="N39" s="811"/>
      <c r="P39" s="471"/>
    </row>
    <row r="40" spans="1:31" ht="18" customHeight="1">
      <c r="A40" s="795" t="str">
        <f>N31</f>
        <v>JUI FRIENDS</v>
      </c>
      <c r="B40" s="796"/>
      <c r="C40" s="479"/>
      <c r="D40" s="480"/>
      <c r="E40" s="478"/>
      <c r="F40" s="484"/>
      <c r="G40" s="471"/>
      <c r="H40" s="471"/>
      <c r="I40" s="799" t="s">
        <v>114</v>
      </c>
      <c r="J40" s="799"/>
      <c r="K40" s="799"/>
      <c r="L40" s="799"/>
      <c r="M40" s="799"/>
      <c r="N40" s="799"/>
      <c r="P40" s="471"/>
      <c r="Q40" s="471"/>
      <c r="R40" s="820" t="s">
        <v>390</v>
      </c>
      <c r="S40" s="820"/>
      <c r="T40" s="820"/>
      <c r="U40" s="820"/>
      <c r="V40" s="820"/>
      <c r="W40" s="820"/>
    </row>
    <row r="41" spans="1:31" ht="18" customHeight="1">
      <c r="A41" s="797"/>
      <c r="B41" s="798"/>
      <c r="C41" s="478"/>
      <c r="D41" s="471"/>
      <c r="E41" s="482">
        <f>M31</f>
        <v>0</v>
      </c>
      <c r="F41" s="484"/>
      <c r="G41" s="471"/>
      <c r="H41" s="471"/>
      <c r="I41" s="799"/>
      <c r="J41" s="799"/>
      <c r="K41" s="799"/>
      <c r="L41" s="799"/>
      <c r="M41" s="799"/>
      <c r="N41" s="799"/>
      <c r="R41" s="821"/>
      <c r="S41" s="821"/>
      <c r="T41" s="821"/>
      <c r="U41" s="821"/>
      <c r="V41" s="821"/>
      <c r="W41" s="821"/>
    </row>
    <row r="42" spans="1:31" ht="18" customHeight="1">
      <c r="A42" s="471"/>
      <c r="B42" s="471"/>
      <c r="C42" s="471"/>
      <c r="D42" s="471"/>
      <c r="E42" s="471"/>
      <c r="F42" s="484"/>
      <c r="G42" s="342"/>
      <c r="H42" s="471"/>
      <c r="I42" s="800"/>
      <c r="J42" s="801"/>
      <c r="K42" s="801"/>
      <c r="L42" s="801"/>
      <c r="M42" s="801"/>
      <c r="N42" s="802"/>
      <c r="R42" s="814"/>
      <c r="S42" s="815"/>
      <c r="T42" s="815"/>
      <c r="U42" s="815"/>
      <c r="V42" s="815"/>
      <c r="W42" s="816"/>
    </row>
    <row r="43" spans="1:31" ht="18" customHeight="1">
      <c r="A43" s="191" t="s">
        <v>330</v>
      </c>
      <c r="C43" s="471"/>
      <c r="D43" s="471"/>
      <c r="E43" s="471"/>
      <c r="F43" s="471"/>
      <c r="G43" s="423"/>
      <c r="H43" s="477"/>
      <c r="I43" s="803"/>
      <c r="J43" s="804"/>
      <c r="K43" s="804"/>
      <c r="L43" s="804"/>
      <c r="M43" s="804"/>
      <c r="N43" s="805"/>
      <c r="R43" s="817"/>
      <c r="S43" s="818"/>
      <c r="T43" s="818"/>
      <c r="U43" s="818"/>
      <c r="V43" s="818"/>
      <c r="W43" s="819"/>
    </row>
    <row r="44" spans="1:31" ht="18" customHeight="1">
      <c r="A44" s="795" t="str">
        <f>N32</f>
        <v>KOSARU open</v>
      </c>
      <c r="B44" s="796"/>
      <c r="C44" s="383"/>
      <c r="D44" s="416"/>
      <c r="E44" s="482">
        <f>K32</f>
        <v>0</v>
      </c>
      <c r="F44" s="471"/>
      <c r="G44" s="341"/>
      <c r="H44" s="471"/>
    </row>
    <row r="45" spans="1:31" ht="18" customHeight="1">
      <c r="A45" s="797"/>
      <c r="B45" s="798"/>
      <c r="C45" s="341"/>
      <c r="D45" s="471"/>
      <c r="E45" s="341"/>
      <c r="F45" s="471"/>
      <c r="G45" s="341"/>
      <c r="H45" s="471"/>
      <c r="I45" s="471"/>
    </row>
    <row r="46" spans="1:31" ht="18" customHeight="1">
      <c r="A46" s="471"/>
      <c r="B46" s="471"/>
      <c r="C46" s="471"/>
      <c r="D46" s="589" t="s">
        <v>19</v>
      </c>
      <c r="E46" s="341"/>
      <c r="F46" s="471"/>
      <c r="G46" s="342"/>
      <c r="H46" s="471"/>
    </row>
    <row r="47" spans="1:31" ht="18" customHeight="1">
      <c r="A47" s="191" t="s">
        <v>329</v>
      </c>
      <c r="C47" s="471"/>
      <c r="D47" s="589"/>
      <c r="E47" s="476"/>
      <c r="F47" s="477"/>
      <c r="G47" s="22">
        <f>M33</f>
        <v>0</v>
      </c>
    </row>
    <row r="48" spans="1:31" ht="18" customHeight="1">
      <c r="A48" s="795" t="str">
        <f>E32</f>
        <v>SPAM</v>
      </c>
      <c r="B48" s="796"/>
      <c r="C48" s="341"/>
      <c r="D48" s="471"/>
      <c r="E48" s="341"/>
      <c r="F48" s="471"/>
    </row>
    <row r="49" spans="1:16" ht="18" customHeight="1">
      <c r="A49" s="797"/>
      <c r="B49" s="798"/>
      <c r="C49" s="476"/>
      <c r="D49" s="477"/>
      <c r="E49" s="22">
        <f>M32</f>
        <v>0</v>
      </c>
    </row>
    <row r="50" spans="1:16" ht="18.95" customHeight="1"/>
    <row r="51" spans="1:16" ht="18.95" customHeight="1">
      <c r="M51" s="471"/>
      <c r="N51" s="471"/>
    </row>
    <row r="52" spans="1:16" ht="15" customHeight="1">
      <c r="I52" s="471"/>
      <c r="P52" s="471"/>
    </row>
    <row r="53" spans="1:16" ht="15" customHeight="1"/>
    <row r="54" spans="1:16">
      <c r="M54" s="471"/>
    </row>
  </sheetData>
  <mergeCells count="120">
    <mergeCell ref="R42:W43"/>
    <mergeCell ref="R40:W41"/>
    <mergeCell ref="D46:D47"/>
    <mergeCell ref="A48:B49"/>
    <mergeCell ref="H26:J26"/>
    <mergeCell ref="N26:P27"/>
    <mergeCell ref="B26:D26"/>
    <mergeCell ref="A24:A25"/>
    <mergeCell ref="B24:D24"/>
    <mergeCell ref="E24:G24"/>
    <mergeCell ref="H24:J25"/>
    <mergeCell ref="N24:P25"/>
    <mergeCell ref="B32:D32"/>
    <mergeCell ref="E32:J32"/>
    <mergeCell ref="N32:S32"/>
    <mergeCell ref="A1:Y1"/>
    <mergeCell ref="A2:Y2"/>
    <mergeCell ref="K5:Q6"/>
    <mergeCell ref="K7:Q8"/>
    <mergeCell ref="A40:B41"/>
    <mergeCell ref="I40:N41"/>
    <mergeCell ref="I42:N43"/>
    <mergeCell ref="A44:B45"/>
    <mergeCell ref="B31:D31"/>
    <mergeCell ref="E31:J31"/>
    <mergeCell ref="N31:S31"/>
    <mergeCell ref="T31:Y31"/>
    <mergeCell ref="W26:Y27"/>
    <mergeCell ref="A26:A27"/>
    <mergeCell ref="K26:M27"/>
    <mergeCell ref="K24:M24"/>
    <mergeCell ref="U26:V27"/>
    <mergeCell ref="U24:V25"/>
    <mergeCell ref="U22:V23"/>
    <mergeCell ref="U20:V21"/>
    <mergeCell ref="E26:G26"/>
    <mergeCell ref="W24:Y25"/>
    <mergeCell ref="T32:Y32"/>
    <mergeCell ref="W19:Y19"/>
    <mergeCell ref="Z33:AB33"/>
    <mergeCell ref="AC33:AE33"/>
    <mergeCell ref="A36:B37"/>
    <mergeCell ref="I36:N36"/>
    <mergeCell ref="I37:N37"/>
    <mergeCell ref="D38:D39"/>
    <mergeCell ref="I38:N38"/>
    <mergeCell ref="I39:N39"/>
    <mergeCell ref="B33:D33"/>
    <mergeCell ref="E33:J33"/>
    <mergeCell ref="N33:S33"/>
    <mergeCell ref="T33:Y33"/>
    <mergeCell ref="Z32:AA32"/>
    <mergeCell ref="A29:K29"/>
    <mergeCell ref="B30:D30"/>
    <mergeCell ref="E30:S30"/>
    <mergeCell ref="T30:Y30"/>
    <mergeCell ref="A22:A23"/>
    <mergeCell ref="B22:D22"/>
    <mergeCell ref="E22:G23"/>
    <mergeCell ref="H22:J22"/>
    <mergeCell ref="N22:P23"/>
    <mergeCell ref="W22:Y23"/>
    <mergeCell ref="K22:M22"/>
    <mergeCell ref="Q22:R23"/>
    <mergeCell ref="Z31:AB31"/>
    <mergeCell ref="Q26:R27"/>
    <mergeCell ref="S26:T27"/>
    <mergeCell ref="S24:T25"/>
    <mergeCell ref="S22:T23"/>
    <mergeCell ref="Q24:R25"/>
    <mergeCell ref="B17:D17"/>
    <mergeCell ref="E17:J17"/>
    <mergeCell ref="N17:S17"/>
    <mergeCell ref="T17:Y17"/>
    <mergeCell ref="A20:A21"/>
    <mergeCell ref="B20:D21"/>
    <mergeCell ref="E20:G20"/>
    <mergeCell ref="H20:J20"/>
    <mergeCell ref="N20:P21"/>
    <mergeCell ref="B19:D19"/>
    <mergeCell ref="E19:G19"/>
    <mergeCell ref="H19:J19"/>
    <mergeCell ref="N19:P19"/>
    <mergeCell ref="E12:J12"/>
    <mergeCell ref="N12:S12"/>
    <mergeCell ref="T12:Y12"/>
    <mergeCell ref="S5:Y6"/>
    <mergeCell ref="S7:Y8"/>
    <mergeCell ref="U19:V19"/>
    <mergeCell ref="S19:T19"/>
    <mergeCell ref="Q19:R19"/>
    <mergeCell ref="Q20:R21"/>
    <mergeCell ref="S20:T21"/>
    <mergeCell ref="K19:M19"/>
    <mergeCell ref="K20:M20"/>
    <mergeCell ref="W20:Y21"/>
    <mergeCell ref="B15:D15"/>
    <mergeCell ref="E15:J15"/>
    <mergeCell ref="N15:S15"/>
    <mergeCell ref="T15:Y15"/>
    <mergeCell ref="B16:D16"/>
    <mergeCell ref="E16:J16"/>
    <mergeCell ref="N16:S16"/>
    <mergeCell ref="T16:Y16"/>
    <mergeCell ref="AH6:AO6"/>
    <mergeCell ref="AH7:AO7"/>
    <mergeCell ref="AH8:AO8"/>
    <mergeCell ref="B13:D13"/>
    <mergeCell ref="E13:J13"/>
    <mergeCell ref="N13:S13"/>
    <mergeCell ref="T13:Y13"/>
    <mergeCell ref="B14:D14"/>
    <mergeCell ref="E14:J14"/>
    <mergeCell ref="N14:S14"/>
    <mergeCell ref="T14:Y14"/>
    <mergeCell ref="A10:K10"/>
    <mergeCell ref="B11:D11"/>
    <mergeCell ref="E11:S11"/>
    <mergeCell ref="T11:Y11"/>
    <mergeCell ref="B12:D12"/>
  </mergeCells>
  <phoneticPr fontId="2"/>
  <printOptions horizontalCentered="1" verticalCentered="1"/>
  <pageMargins left="0" right="0" top="0.19685039370078741" bottom="0.19685039370078741" header="0" footer="0"/>
  <pageSetup paperSize="9" scale="95" orientation="portrait" r:id="rId1"/>
  <headerFooter alignWithMargins="0"/>
  <ignoredErrors>
    <ignoredError sqref="T13 N15 Q24"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zoomScaleNormal="100" workbookViewId="0">
      <selection activeCell="Q5" sqref="Q5:Y5"/>
    </sheetView>
  </sheetViews>
  <sheetFormatPr defaultRowHeight="14.25"/>
  <cols>
    <col min="1" max="2" width="3.625" style="59" customWidth="1"/>
    <col min="3" max="3" width="3.5" style="59" customWidth="1"/>
    <col min="4" max="43" width="3.625" style="59" customWidth="1"/>
    <col min="44" max="16384" width="9" style="59"/>
  </cols>
  <sheetData>
    <row r="1" spans="1:43" ht="45" customHeight="1">
      <c r="A1" s="909" t="str">
        <f>'５チーム'!A1:AG1</f>
        <v xml:space="preserve">TOKIWA FOOTDOME NIGHTER CUP </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row>
    <row r="2" spans="1:43" ht="18.75" customHeight="1">
      <c r="A2" s="910" t="str">
        <f>'５チーム'!A2:AG2</f>
        <v>2015.8.21.(Fri） Mix Class</v>
      </c>
      <c r="B2" s="910"/>
      <c r="C2" s="910"/>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58"/>
      <c r="AI2" s="58"/>
      <c r="AJ2" s="58"/>
      <c r="AK2" s="58"/>
      <c r="AL2" s="58"/>
      <c r="AM2" s="58"/>
      <c r="AN2" s="58"/>
      <c r="AO2" s="58"/>
      <c r="AP2" s="58"/>
      <c r="AQ2" s="58"/>
    </row>
    <row r="3" spans="1:43" ht="15" customHeight="1"/>
    <row r="4" spans="1:43" ht="23.25" customHeight="1">
      <c r="A4" s="60" t="s">
        <v>21</v>
      </c>
      <c r="Q4" s="60" t="s">
        <v>165</v>
      </c>
    </row>
    <row r="5" spans="1:43" ht="23.25" customHeight="1">
      <c r="A5" s="907" t="s">
        <v>294</v>
      </c>
      <c r="B5" s="908"/>
      <c r="C5" s="908"/>
      <c r="D5" s="908"/>
      <c r="E5" s="908"/>
      <c r="F5" s="908"/>
      <c r="G5" s="908"/>
      <c r="H5" s="908"/>
      <c r="I5" s="908"/>
      <c r="J5" s="908"/>
      <c r="K5" s="908"/>
      <c r="L5" s="908"/>
      <c r="M5" s="908"/>
      <c r="N5" s="908"/>
      <c r="O5" s="908"/>
      <c r="P5" s="186"/>
      <c r="Q5" s="886" t="str">
        <f>'５チーム'!Q5:Y5</f>
        <v>高松大学フットサル部</v>
      </c>
      <c r="R5" s="887"/>
      <c r="S5" s="887"/>
      <c r="T5" s="887"/>
      <c r="U5" s="887"/>
      <c r="V5" s="887"/>
      <c r="W5" s="887"/>
      <c r="X5" s="887"/>
      <c r="Y5" s="887"/>
    </row>
    <row r="6" spans="1:43" ht="23.25" customHeight="1">
      <c r="A6" s="907" t="s">
        <v>295</v>
      </c>
      <c r="B6" s="908"/>
      <c r="C6" s="908"/>
      <c r="D6" s="908"/>
      <c r="E6" s="908"/>
      <c r="F6" s="908"/>
      <c r="G6" s="908"/>
      <c r="H6" s="908"/>
      <c r="I6" s="908"/>
      <c r="J6" s="908"/>
      <c r="K6" s="908"/>
      <c r="L6" s="908"/>
      <c r="M6" s="908"/>
      <c r="N6" s="908"/>
      <c r="O6" s="908"/>
      <c r="P6" s="186"/>
      <c r="Q6" s="886" t="str">
        <f>'５チーム'!Q6:Y6</f>
        <v>Tiro mono</v>
      </c>
      <c r="R6" s="887"/>
      <c r="S6" s="887"/>
      <c r="T6" s="887"/>
      <c r="U6" s="887"/>
      <c r="V6" s="887"/>
      <c r="W6" s="887"/>
      <c r="X6" s="887"/>
      <c r="Y6" s="887"/>
    </row>
    <row r="7" spans="1:43" ht="23.25" customHeight="1">
      <c r="A7" s="907" t="s">
        <v>296</v>
      </c>
      <c r="B7" s="908"/>
      <c r="C7" s="908"/>
      <c r="D7" s="908"/>
      <c r="E7" s="908"/>
      <c r="F7" s="908"/>
      <c r="G7" s="908"/>
      <c r="H7" s="908"/>
      <c r="I7" s="908"/>
      <c r="J7" s="908"/>
      <c r="K7" s="908"/>
      <c r="L7" s="908"/>
      <c r="M7" s="908"/>
      <c r="N7" s="908"/>
      <c r="O7" s="908"/>
      <c r="P7" s="186"/>
      <c r="Q7" s="886" t="str">
        <f>'５チーム'!Q7:Y7</f>
        <v>SHAMPOO&amp;RINSE</v>
      </c>
      <c r="R7" s="887"/>
      <c r="S7" s="887"/>
      <c r="T7" s="887"/>
      <c r="U7" s="887"/>
      <c r="V7" s="887"/>
      <c r="W7" s="887"/>
      <c r="X7" s="887"/>
      <c r="Y7" s="887"/>
    </row>
    <row r="8" spans="1:43" ht="23.25" customHeight="1">
      <c r="A8" s="907" t="s">
        <v>298</v>
      </c>
      <c r="B8" s="908"/>
      <c r="C8" s="908"/>
      <c r="D8" s="908"/>
      <c r="E8" s="908"/>
      <c r="F8" s="908"/>
      <c r="G8" s="908"/>
      <c r="H8" s="908"/>
      <c r="I8" s="908"/>
      <c r="J8" s="908"/>
      <c r="K8" s="908"/>
      <c r="L8" s="908"/>
      <c r="M8" s="908"/>
      <c r="N8" s="908"/>
      <c r="O8" s="908"/>
      <c r="P8" s="186"/>
      <c r="Q8" s="886" t="str">
        <f>'５チーム'!Q8:Y8</f>
        <v>JUI FRIENDS</v>
      </c>
      <c r="R8" s="887"/>
      <c r="S8" s="887"/>
      <c r="T8" s="887"/>
      <c r="U8" s="887"/>
      <c r="V8" s="887"/>
      <c r="W8" s="887"/>
      <c r="X8" s="887"/>
      <c r="Y8" s="887"/>
    </row>
    <row r="9" spans="1:43" ht="23.25" customHeight="1">
      <c r="A9" s="186"/>
      <c r="B9" s="186"/>
      <c r="C9" s="186"/>
      <c r="D9" s="186"/>
      <c r="E9" s="186"/>
      <c r="F9" s="186"/>
      <c r="G9" s="186"/>
      <c r="H9" s="186"/>
      <c r="I9" s="186"/>
      <c r="J9" s="186"/>
      <c r="K9" s="186"/>
      <c r="L9" s="186"/>
      <c r="M9" s="186"/>
      <c r="N9" s="186"/>
      <c r="O9" s="186"/>
      <c r="P9" s="186"/>
      <c r="Q9" s="886" t="str">
        <f>'５チーム'!Q9:Y9</f>
        <v>KFC</v>
      </c>
      <c r="R9" s="887"/>
      <c r="S9" s="887"/>
      <c r="T9" s="887"/>
      <c r="U9" s="887"/>
      <c r="V9" s="887"/>
      <c r="W9" s="887"/>
      <c r="X9" s="887"/>
      <c r="Y9" s="887"/>
    </row>
    <row r="10" spans="1:43" ht="15" customHeight="1">
      <c r="P10" s="61"/>
      <c r="Q10" s="61"/>
      <c r="R10" s="61"/>
      <c r="S10" s="61"/>
      <c r="T10" s="61"/>
      <c r="U10" s="61"/>
      <c r="V10" s="61"/>
      <c r="W10" s="61"/>
      <c r="X10" s="61"/>
    </row>
    <row r="11" spans="1:43" ht="22.5" customHeight="1" thickBot="1">
      <c r="A11" s="62" t="s">
        <v>143</v>
      </c>
      <c r="B11" s="63"/>
      <c r="C11" s="64"/>
      <c r="D11" s="490" t="s">
        <v>299</v>
      </c>
    </row>
    <row r="12" spans="1:43" ht="25.5" customHeight="1">
      <c r="A12" s="891" t="s">
        <v>86</v>
      </c>
      <c r="B12" s="892"/>
      <c r="C12" s="893"/>
      <c r="D12" s="889" t="s">
        <v>23</v>
      </c>
      <c r="E12" s="889"/>
      <c r="F12" s="889"/>
      <c r="G12" s="889"/>
      <c r="H12" s="889"/>
      <c r="I12" s="890"/>
      <c r="J12" s="888" t="s">
        <v>24</v>
      </c>
      <c r="K12" s="889"/>
      <c r="L12" s="889"/>
      <c r="M12" s="889"/>
      <c r="N12" s="889"/>
      <c r="O12" s="889"/>
      <c r="P12" s="889"/>
      <c r="Q12" s="889"/>
      <c r="R12" s="889"/>
      <c r="S12" s="889"/>
      <c r="T12" s="889"/>
      <c r="U12" s="889"/>
      <c r="V12" s="890"/>
      <c r="W12" s="888" t="s">
        <v>26</v>
      </c>
      <c r="X12" s="889"/>
      <c r="Y12" s="889"/>
      <c r="Z12" s="889"/>
      <c r="AA12" s="890"/>
    </row>
    <row r="13" spans="1:43" ht="25.5" customHeight="1">
      <c r="A13" s="894"/>
      <c r="B13" s="895"/>
      <c r="C13" s="896"/>
      <c r="D13" s="853" t="s">
        <v>27</v>
      </c>
      <c r="E13" s="850"/>
      <c r="F13" s="850"/>
      <c r="G13" s="900">
        <v>0.85416666666666663</v>
      </c>
      <c r="H13" s="850"/>
      <c r="I13" s="901"/>
      <c r="J13" s="885" t="str">
        <f>Q5</f>
        <v>高松大学フットサル部</v>
      </c>
      <c r="K13" s="879"/>
      <c r="L13" s="879"/>
      <c r="M13" s="879"/>
      <c r="N13" s="879"/>
      <c r="O13" s="248"/>
      <c r="P13" s="249" t="s">
        <v>28</v>
      </c>
      <c r="Q13" s="250"/>
      <c r="R13" s="902" t="str">
        <f>Q6</f>
        <v>Tiro mono</v>
      </c>
      <c r="S13" s="879"/>
      <c r="T13" s="879"/>
      <c r="U13" s="879"/>
      <c r="V13" s="882"/>
      <c r="W13" s="903" t="str">
        <f>Q9</f>
        <v>KFC</v>
      </c>
      <c r="X13" s="859"/>
      <c r="Y13" s="859"/>
      <c r="Z13" s="859"/>
      <c r="AA13" s="860"/>
    </row>
    <row r="14" spans="1:43" ht="25.5" customHeight="1">
      <c r="A14" s="894"/>
      <c r="B14" s="895"/>
      <c r="C14" s="896"/>
      <c r="D14" s="853" t="s">
        <v>30</v>
      </c>
      <c r="E14" s="850"/>
      <c r="F14" s="850"/>
      <c r="G14" s="900">
        <v>0.86458333333333337</v>
      </c>
      <c r="H14" s="850"/>
      <c r="I14" s="901"/>
      <c r="J14" s="885" t="str">
        <f>Q7</f>
        <v>SHAMPOO&amp;RINSE</v>
      </c>
      <c r="K14" s="879"/>
      <c r="L14" s="879"/>
      <c r="M14" s="879"/>
      <c r="N14" s="880"/>
      <c r="O14" s="248"/>
      <c r="P14" s="249" t="s">
        <v>28</v>
      </c>
      <c r="Q14" s="250"/>
      <c r="R14" s="902" t="str">
        <f>Q8</f>
        <v>JUI FRIENDS</v>
      </c>
      <c r="S14" s="904"/>
      <c r="T14" s="904"/>
      <c r="U14" s="904"/>
      <c r="V14" s="905"/>
      <c r="W14" s="903" t="str">
        <f>Q6</f>
        <v>Tiro mono</v>
      </c>
      <c r="X14" s="859"/>
      <c r="Y14" s="859"/>
      <c r="Z14" s="859"/>
      <c r="AA14" s="860"/>
    </row>
    <row r="15" spans="1:43" ht="25.5" customHeight="1">
      <c r="A15" s="894"/>
      <c r="B15" s="895"/>
      <c r="C15" s="896"/>
      <c r="D15" s="853" t="s">
        <v>31</v>
      </c>
      <c r="E15" s="850"/>
      <c r="F15" s="850"/>
      <c r="G15" s="875">
        <v>0.875</v>
      </c>
      <c r="H15" s="876"/>
      <c r="I15" s="877"/>
      <c r="J15" s="885" t="str">
        <f>Q9</f>
        <v>KFC</v>
      </c>
      <c r="K15" s="879"/>
      <c r="L15" s="879"/>
      <c r="M15" s="879"/>
      <c r="N15" s="880"/>
      <c r="O15" s="248"/>
      <c r="P15" s="249" t="s">
        <v>28</v>
      </c>
      <c r="Q15" s="250"/>
      <c r="R15" s="902" t="str">
        <f>Q5</f>
        <v>高松大学フットサル部</v>
      </c>
      <c r="S15" s="879"/>
      <c r="T15" s="879"/>
      <c r="U15" s="879"/>
      <c r="V15" s="882"/>
      <c r="W15" s="903" t="str">
        <f>Q8</f>
        <v>JUI FRIENDS</v>
      </c>
      <c r="X15" s="859"/>
      <c r="Y15" s="859"/>
      <c r="Z15" s="859"/>
      <c r="AA15" s="860"/>
    </row>
    <row r="16" spans="1:43" ht="25.5" customHeight="1">
      <c r="A16" s="894"/>
      <c r="B16" s="895"/>
      <c r="C16" s="896"/>
      <c r="D16" s="853" t="s">
        <v>39</v>
      </c>
      <c r="E16" s="850"/>
      <c r="F16" s="850"/>
      <c r="G16" s="875">
        <v>0.88541666666666696</v>
      </c>
      <c r="H16" s="876"/>
      <c r="I16" s="877"/>
      <c r="J16" s="878" t="str">
        <f>Q6</f>
        <v>Tiro mono</v>
      </c>
      <c r="K16" s="879"/>
      <c r="L16" s="879"/>
      <c r="M16" s="879"/>
      <c r="N16" s="880"/>
      <c r="O16" s="248"/>
      <c r="P16" s="249" t="s">
        <v>28</v>
      </c>
      <c r="Q16" s="250"/>
      <c r="R16" s="881" t="str">
        <f>Q7</f>
        <v>SHAMPOO&amp;RINSE</v>
      </c>
      <c r="S16" s="883"/>
      <c r="T16" s="883"/>
      <c r="U16" s="883"/>
      <c r="V16" s="906"/>
      <c r="W16" s="858" t="str">
        <f>Q5</f>
        <v>高松大学フットサル部</v>
      </c>
      <c r="X16" s="859"/>
      <c r="Y16" s="859"/>
      <c r="Z16" s="859"/>
      <c r="AA16" s="860"/>
    </row>
    <row r="17" spans="1:33" ht="25.5" customHeight="1">
      <c r="A17" s="894"/>
      <c r="B17" s="895"/>
      <c r="C17" s="896"/>
      <c r="D17" s="853" t="s">
        <v>40</v>
      </c>
      <c r="E17" s="850"/>
      <c r="F17" s="850"/>
      <c r="G17" s="875">
        <v>0.89583333333333404</v>
      </c>
      <c r="H17" s="876"/>
      <c r="I17" s="877"/>
      <c r="J17" s="878" t="str">
        <f>Q8</f>
        <v>JUI FRIENDS</v>
      </c>
      <c r="K17" s="879"/>
      <c r="L17" s="879"/>
      <c r="M17" s="879"/>
      <c r="N17" s="880"/>
      <c r="O17" s="248"/>
      <c r="P17" s="249" t="s">
        <v>28</v>
      </c>
      <c r="Q17" s="250"/>
      <c r="R17" s="881" t="str">
        <f>Q9</f>
        <v>KFC</v>
      </c>
      <c r="S17" s="879"/>
      <c r="T17" s="879"/>
      <c r="U17" s="879"/>
      <c r="V17" s="882"/>
      <c r="W17" s="858" t="str">
        <f>Q7</f>
        <v>SHAMPOO&amp;RINSE</v>
      </c>
      <c r="X17" s="859"/>
      <c r="Y17" s="859"/>
      <c r="Z17" s="859"/>
      <c r="AA17" s="860"/>
    </row>
    <row r="18" spans="1:33" ht="25.5" customHeight="1">
      <c r="A18" s="894"/>
      <c r="B18" s="895"/>
      <c r="C18" s="896"/>
      <c r="D18" s="853" t="s">
        <v>41</v>
      </c>
      <c r="E18" s="850"/>
      <c r="F18" s="850"/>
      <c r="G18" s="875">
        <v>0.90625</v>
      </c>
      <c r="H18" s="876"/>
      <c r="I18" s="877"/>
      <c r="J18" s="878" t="str">
        <f>Q5</f>
        <v>高松大学フットサル部</v>
      </c>
      <c r="K18" s="883"/>
      <c r="L18" s="883"/>
      <c r="M18" s="883"/>
      <c r="N18" s="884"/>
      <c r="O18" s="248"/>
      <c r="P18" s="249" t="s">
        <v>28</v>
      </c>
      <c r="Q18" s="250"/>
      <c r="R18" s="881" t="str">
        <f>Q7</f>
        <v>SHAMPOO&amp;RINSE</v>
      </c>
      <c r="S18" s="879"/>
      <c r="T18" s="879"/>
      <c r="U18" s="879"/>
      <c r="V18" s="882"/>
      <c r="W18" s="858" t="str">
        <f>Q9</f>
        <v>KFC</v>
      </c>
      <c r="X18" s="859"/>
      <c r="Y18" s="859"/>
      <c r="Z18" s="859"/>
      <c r="AA18" s="860"/>
    </row>
    <row r="19" spans="1:33" ht="25.5" customHeight="1">
      <c r="A19" s="894"/>
      <c r="B19" s="895"/>
      <c r="C19" s="896"/>
      <c r="D19" s="853" t="s">
        <v>42</v>
      </c>
      <c r="E19" s="850"/>
      <c r="F19" s="850"/>
      <c r="G19" s="875">
        <v>0.91666666666666696</v>
      </c>
      <c r="H19" s="876"/>
      <c r="I19" s="877"/>
      <c r="J19" s="878" t="str">
        <f>Q6</f>
        <v>Tiro mono</v>
      </c>
      <c r="K19" s="879"/>
      <c r="L19" s="879"/>
      <c r="M19" s="879"/>
      <c r="N19" s="880"/>
      <c r="O19" s="248"/>
      <c r="P19" s="249" t="s">
        <v>28</v>
      </c>
      <c r="Q19" s="250"/>
      <c r="R19" s="881" t="str">
        <f>Q8</f>
        <v>JUI FRIENDS</v>
      </c>
      <c r="S19" s="879"/>
      <c r="T19" s="879"/>
      <c r="U19" s="879"/>
      <c r="V19" s="882"/>
      <c r="W19" s="858" t="str">
        <f>Q5</f>
        <v>高松大学フットサル部</v>
      </c>
      <c r="X19" s="859"/>
      <c r="Y19" s="859"/>
      <c r="Z19" s="859"/>
      <c r="AA19" s="860"/>
    </row>
    <row r="20" spans="1:33" ht="25.5" customHeight="1">
      <c r="A20" s="894"/>
      <c r="B20" s="895"/>
      <c r="C20" s="896"/>
      <c r="D20" s="853" t="s">
        <v>48</v>
      </c>
      <c r="E20" s="850"/>
      <c r="F20" s="850"/>
      <c r="G20" s="875">
        <v>0.92708333333333404</v>
      </c>
      <c r="H20" s="876"/>
      <c r="I20" s="877"/>
      <c r="J20" s="878" t="str">
        <f>Q9</f>
        <v>KFC</v>
      </c>
      <c r="K20" s="883"/>
      <c r="L20" s="883"/>
      <c r="M20" s="883"/>
      <c r="N20" s="884"/>
      <c r="O20" s="248"/>
      <c r="P20" s="249" t="s">
        <v>28</v>
      </c>
      <c r="Q20" s="250"/>
      <c r="R20" s="881" t="str">
        <f>Q7</f>
        <v>SHAMPOO&amp;RINSE</v>
      </c>
      <c r="S20" s="879"/>
      <c r="T20" s="879"/>
      <c r="U20" s="879"/>
      <c r="V20" s="882"/>
      <c r="W20" s="858" t="str">
        <f>Q6</f>
        <v>Tiro mono</v>
      </c>
      <c r="X20" s="859"/>
      <c r="Y20" s="859"/>
      <c r="Z20" s="859"/>
      <c r="AA20" s="860"/>
    </row>
    <row r="21" spans="1:33" ht="25.5" customHeight="1">
      <c r="A21" s="894"/>
      <c r="B21" s="895"/>
      <c r="C21" s="896"/>
      <c r="D21" s="853" t="s">
        <v>49</v>
      </c>
      <c r="E21" s="850"/>
      <c r="F21" s="850"/>
      <c r="G21" s="875">
        <v>0.937500000000001</v>
      </c>
      <c r="H21" s="876"/>
      <c r="I21" s="877"/>
      <c r="J21" s="878" t="str">
        <f>Q5</f>
        <v>高松大学フットサル部</v>
      </c>
      <c r="K21" s="879"/>
      <c r="L21" s="879"/>
      <c r="M21" s="879"/>
      <c r="N21" s="880"/>
      <c r="O21" s="248"/>
      <c r="P21" s="249" t="s">
        <v>28</v>
      </c>
      <c r="Q21" s="250"/>
      <c r="R21" s="881" t="str">
        <f>Q8</f>
        <v>JUI FRIENDS</v>
      </c>
      <c r="S21" s="879"/>
      <c r="T21" s="879"/>
      <c r="U21" s="879"/>
      <c r="V21" s="882"/>
      <c r="W21" s="858" t="str">
        <f>Q7</f>
        <v>SHAMPOO&amp;RINSE</v>
      </c>
      <c r="X21" s="859"/>
      <c r="Y21" s="859"/>
      <c r="Z21" s="859"/>
      <c r="AA21" s="860"/>
    </row>
    <row r="22" spans="1:33" ht="25.5" customHeight="1" thickBot="1">
      <c r="A22" s="897"/>
      <c r="B22" s="898"/>
      <c r="C22" s="899"/>
      <c r="D22" s="861" t="s">
        <v>20</v>
      </c>
      <c r="E22" s="862"/>
      <c r="F22" s="862"/>
      <c r="G22" s="863">
        <v>0.94791666666666696</v>
      </c>
      <c r="H22" s="864"/>
      <c r="I22" s="865"/>
      <c r="J22" s="866" t="str">
        <f>Q6</f>
        <v>Tiro mono</v>
      </c>
      <c r="K22" s="867"/>
      <c r="L22" s="867"/>
      <c r="M22" s="867"/>
      <c r="N22" s="868"/>
      <c r="O22" s="251"/>
      <c r="P22" s="252" t="s">
        <v>28</v>
      </c>
      <c r="Q22" s="253"/>
      <c r="R22" s="869" t="str">
        <f>Q9</f>
        <v>KFC</v>
      </c>
      <c r="S22" s="870"/>
      <c r="T22" s="870"/>
      <c r="U22" s="870"/>
      <c r="V22" s="871"/>
      <c r="W22" s="872" t="str">
        <f>Q8</f>
        <v>JUI FRIENDS</v>
      </c>
      <c r="X22" s="873"/>
      <c r="Y22" s="873"/>
      <c r="Z22" s="873"/>
      <c r="AA22" s="874"/>
    </row>
    <row r="23" spans="1:33" ht="22.5" customHeight="1">
      <c r="A23" s="65"/>
      <c r="B23" s="65"/>
      <c r="C23" s="65"/>
      <c r="D23" s="65"/>
      <c r="E23" s="65"/>
      <c r="F23" s="65"/>
      <c r="G23" s="67"/>
      <c r="H23" s="65"/>
      <c r="I23" s="65"/>
      <c r="J23" s="68"/>
      <c r="K23" s="68"/>
      <c r="L23" s="68"/>
      <c r="M23" s="65"/>
      <c r="N23" s="65"/>
      <c r="O23" s="65"/>
      <c r="P23" s="68"/>
      <c r="Q23" s="68"/>
      <c r="R23" s="68"/>
      <c r="S23" s="68"/>
      <c r="T23" s="68"/>
      <c r="U23" s="68"/>
    </row>
    <row r="24" spans="1:33" ht="22.5" customHeight="1">
      <c r="A24" s="185" t="s">
        <v>64</v>
      </c>
    </row>
    <row r="25" spans="1:33" ht="26.25" customHeight="1">
      <c r="A25" s="851"/>
      <c r="B25" s="852"/>
      <c r="C25" s="853"/>
      <c r="D25" s="857" t="str">
        <f>Q5</f>
        <v>高松大学フットサル部</v>
      </c>
      <c r="E25" s="857"/>
      <c r="F25" s="857"/>
      <c r="G25" s="857" t="str">
        <f>Q6</f>
        <v>Tiro mono</v>
      </c>
      <c r="H25" s="857"/>
      <c r="I25" s="857"/>
      <c r="J25" s="857" t="str">
        <f>Q7</f>
        <v>SHAMPOO&amp;RINSE</v>
      </c>
      <c r="K25" s="857"/>
      <c r="L25" s="857"/>
      <c r="M25" s="854" t="str">
        <f>Q8</f>
        <v>JUI FRIENDS</v>
      </c>
      <c r="N25" s="855"/>
      <c r="O25" s="856"/>
      <c r="P25" s="854" t="str">
        <f>Q9</f>
        <v>KFC</v>
      </c>
      <c r="Q25" s="855"/>
      <c r="R25" s="856"/>
      <c r="S25" s="850" t="s">
        <v>33</v>
      </c>
      <c r="T25" s="850"/>
      <c r="U25" s="850"/>
      <c r="V25" s="850" t="s">
        <v>15</v>
      </c>
      <c r="W25" s="850"/>
      <c r="X25" s="850"/>
      <c r="Y25" s="850" t="s">
        <v>16</v>
      </c>
      <c r="Z25" s="850"/>
      <c r="AA25" s="850"/>
      <c r="AB25" s="850" t="s">
        <v>34</v>
      </c>
      <c r="AC25" s="850"/>
      <c r="AD25" s="850"/>
      <c r="AE25" s="851" t="s">
        <v>17</v>
      </c>
      <c r="AF25" s="852"/>
      <c r="AG25" s="853"/>
    </row>
    <row r="26" spans="1:33" ht="26.25" customHeight="1">
      <c r="A26" s="835" t="str">
        <f>Q5</f>
        <v>高松大学フットサル部</v>
      </c>
      <c r="B26" s="836"/>
      <c r="C26" s="837"/>
      <c r="D26" s="844"/>
      <c r="E26" s="845"/>
      <c r="F26" s="846"/>
      <c r="G26" s="841"/>
      <c r="H26" s="842"/>
      <c r="I26" s="843"/>
      <c r="J26" s="841"/>
      <c r="K26" s="842"/>
      <c r="L26" s="843"/>
      <c r="M26" s="841"/>
      <c r="N26" s="842"/>
      <c r="O26" s="843"/>
      <c r="P26" s="822"/>
      <c r="Q26" s="823"/>
      <c r="R26" s="824"/>
      <c r="S26" s="822"/>
      <c r="T26" s="823"/>
      <c r="U26" s="824"/>
      <c r="V26" s="828"/>
      <c r="W26" s="823"/>
      <c r="X26" s="824"/>
      <c r="Y26" s="828"/>
      <c r="Z26" s="823"/>
      <c r="AA26" s="824"/>
      <c r="AB26" s="829"/>
      <c r="AC26" s="830"/>
      <c r="AD26" s="831"/>
      <c r="AE26" s="822"/>
      <c r="AF26" s="823"/>
      <c r="AG26" s="824"/>
    </row>
    <row r="27" spans="1:33" ht="26.25" customHeight="1">
      <c r="A27" s="838"/>
      <c r="B27" s="839"/>
      <c r="C27" s="840"/>
      <c r="D27" s="847"/>
      <c r="E27" s="848"/>
      <c r="F27" s="849"/>
      <c r="G27" s="69"/>
      <c r="H27" s="66" t="s">
        <v>29</v>
      </c>
      <c r="I27" s="70"/>
      <c r="J27" s="69"/>
      <c r="K27" s="66" t="s">
        <v>29</v>
      </c>
      <c r="L27" s="70"/>
      <c r="M27" s="71"/>
      <c r="N27" s="72" t="s">
        <v>29</v>
      </c>
      <c r="O27" s="73"/>
      <c r="P27" s="71"/>
      <c r="Q27" s="74" t="s">
        <v>29</v>
      </c>
      <c r="R27" s="73"/>
      <c r="S27" s="825"/>
      <c r="T27" s="826"/>
      <c r="U27" s="827"/>
      <c r="V27" s="825"/>
      <c r="W27" s="826"/>
      <c r="X27" s="827"/>
      <c r="Y27" s="825"/>
      <c r="Z27" s="826"/>
      <c r="AA27" s="827"/>
      <c r="AB27" s="832"/>
      <c r="AC27" s="833"/>
      <c r="AD27" s="834"/>
      <c r="AE27" s="825"/>
      <c r="AF27" s="826"/>
      <c r="AG27" s="827"/>
    </row>
    <row r="28" spans="1:33" ht="26.25" customHeight="1">
      <c r="A28" s="835" t="str">
        <f>Q6</f>
        <v>Tiro mono</v>
      </c>
      <c r="B28" s="836"/>
      <c r="C28" s="837"/>
      <c r="D28" s="822"/>
      <c r="E28" s="823"/>
      <c r="F28" s="824"/>
      <c r="G28" s="844"/>
      <c r="H28" s="845"/>
      <c r="I28" s="846"/>
      <c r="J28" s="841"/>
      <c r="K28" s="842"/>
      <c r="L28" s="843"/>
      <c r="M28" s="841"/>
      <c r="N28" s="842"/>
      <c r="O28" s="843"/>
      <c r="P28" s="841"/>
      <c r="Q28" s="842"/>
      <c r="R28" s="843"/>
      <c r="S28" s="822"/>
      <c r="T28" s="823"/>
      <c r="U28" s="824"/>
      <c r="V28" s="828"/>
      <c r="W28" s="823"/>
      <c r="X28" s="824"/>
      <c r="Y28" s="828"/>
      <c r="Z28" s="823"/>
      <c r="AA28" s="824"/>
      <c r="AB28" s="829"/>
      <c r="AC28" s="830"/>
      <c r="AD28" s="831"/>
      <c r="AE28" s="822"/>
      <c r="AF28" s="823"/>
      <c r="AG28" s="824"/>
    </row>
    <row r="29" spans="1:33" ht="26.25" customHeight="1">
      <c r="A29" s="838"/>
      <c r="B29" s="839"/>
      <c r="C29" s="840"/>
      <c r="D29" s="71"/>
      <c r="E29" s="72" t="s">
        <v>65</v>
      </c>
      <c r="F29" s="73"/>
      <c r="G29" s="847"/>
      <c r="H29" s="848"/>
      <c r="I29" s="849"/>
      <c r="J29" s="69"/>
      <c r="K29" s="66" t="s">
        <v>65</v>
      </c>
      <c r="L29" s="70"/>
      <c r="M29" s="71"/>
      <c r="N29" s="72" t="s">
        <v>65</v>
      </c>
      <c r="O29" s="73"/>
      <c r="P29" s="75"/>
      <c r="Q29" s="75" t="s">
        <v>65</v>
      </c>
      <c r="R29" s="75"/>
      <c r="S29" s="825"/>
      <c r="T29" s="826"/>
      <c r="U29" s="827"/>
      <c r="V29" s="825"/>
      <c r="W29" s="826"/>
      <c r="X29" s="827"/>
      <c r="Y29" s="825"/>
      <c r="Z29" s="826"/>
      <c r="AA29" s="827"/>
      <c r="AB29" s="832"/>
      <c r="AC29" s="833"/>
      <c r="AD29" s="834"/>
      <c r="AE29" s="825"/>
      <c r="AF29" s="826"/>
      <c r="AG29" s="827"/>
    </row>
    <row r="30" spans="1:33" ht="26.25" customHeight="1">
      <c r="A30" s="835" t="str">
        <f>Q7</f>
        <v>SHAMPOO&amp;RINSE</v>
      </c>
      <c r="B30" s="836"/>
      <c r="C30" s="837"/>
      <c r="D30" s="841"/>
      <c r="E30" s="842"/>
      <c r="F30" s="843"/>
      <c r="G30" s="841"/>
      <c r="H30" s="842"/>
      <c r="I30" s="843"/>
      <c r="J30" s="844"/>
      <c r="K30" s="845"/>
      <c r="L30" s="846"/>
      <c r="M30" s="841"/>
      <c r="N30" s="842"/>
      <c r="O30" s="843"/>
      <c r="P30" s="822"/>
      <c r="Q30" s="823"/>
      <c r="R30" s="824"/>
      <c r="S30" s="822"/>
      <c r="T30" s="823"/>
      <c r="U30" s="824"/>
      <c r="V30" s="828"/>
      <c r="W30" s="823"/>
      <c r="X30" s="824"/>
      <c r="Y30" s="828"/>
      <c r="Z30" s="823"/>
      <c r="AA30" s="824"/>
      <c r="AB30" s="829"/>
      <c r="AC30" s="830"/>
      <c r="AD30" s="831"/>
      <c r="AE30" s="822"/>
      <c r="AF30" s="823"/>
      <c r="AG30" s="824"/>
    </row>
    <row r="31" spans="1:33" ht="26.25" customHeight="1">
      <c r="A31" s="838"/>
      <c r="B31" s="839"/>
      <c r="C31" s="840"/>
      <c r="D31" s="76"/>
      <c r="E31" s="65" t="s">
        <v>65</v>
      </c>
      <c r="F31" s="77"/>
      <c r="G31" s="76"/>
      <c r="H31" s="65" t="s">
        <v>65</v>
      </c>
      <c r="I31" s="77"/>
      <c r="J31" s="847"/>
      <c r="K31" s="848"/>
      <c r="L31" s="849"/>
      <c r="M31" s="75"/>
      <c r="N31" s="66" t="s">
        <v>65</v>
      </c>
      <c r="O31" s="75"/>
      <c r="P31" s="71"/>
      <c r="Q31" s="74" t="s">
        <v>65</v>
      </c>
      <c r="R31" s="73"/>
      <c r="S31" s="825"/>
      <c r="T31" s="826"/>
      <c r="U31" s="827"/>
      <c r="V31" s="825"/>
      <c r="W31" s="826"/>
      <c r="X31" s="827"/>
      <c r="Y31" s="825"/>
      <c r="Z31" s="826"/>
      <c r="AA31" s="827"/>
      <c r="AB31" s="832"/>
      <c r="AC31" s="833"/>
      <c r="AD31" s="834"/>
      <c r="AE31" s="825"/>
      <c r="AF31" s="826"/>
      <c r="AG31" s="827"/>
    </row>
    <row r="32" spans="1:33" ht="26.25" customHeight="1">
      <c r="A32" s="835" t="str">
        <f>Q8</f>
        <v>JUI FRIENDS</v>
      </c>
      <c r="B32" s="836"/>
      <c r="C32" s="837"/>
      <c r="D32" s="841"/>
      <c r="E32" s="842"/>
      <c r="F32" s="843"/>
      <c r="G32" s="841"/>
      <c r="H32" s="842"/>
      <c r="I32" s="843"/>
      <c r="J32" s="841"/>
      <c r="K32" s="842"/>
      <c r="L32" s="843"/>
      <c r="M32" s="844"/>
      <c r="N32" s="845"/>
      <c r="O32" s="846"/>
      <c r="P32" s="841"/>
      <c r="Q32" s="842"/>
      <c r="R32" s="843"/>
      <c r="S32" s="822"/>
      <c r="T32" s="823"/>
      <c r="U32" s="824"/>
      <c r="V32" s="828"/>
      <c r="W32" s="823"/>
      <c r="X32" s="824"/>
      <c r="Y32" s="828"/>
      <c r="Z32" s="823"/>
      <c r="AA32" s="824"/>
      <c r="AB32" s="829"/>
      <c r="AC32" s="830"/>
      <c r="AD32" s="831"/>
      <c r="AE32" s="822"/>
      <c r="AF32" s="823"/>
      <c r="AG32" s="824"/>
    </row>
    <row r="33" spans="1:33" ht="26.25" customHeight="1">
      <c r="A33" s="838"/>
      <c r="B33" s="839"/>
      <c r="C33" s="840"/>
      <c r="D33" s="69"/>
      <c r="E33" s="66" t="s">
        <v>29</v>
      </c>
      <c r="F33" s="70"/>
      <c r="G33" s="69"/>
      <c r="H33" s="66" t="s">
        <v>29</v>
      </c>
      <c r="I33" s="70"/>
      <c r="J33" s="69"/>
      <c r="K33" s="66" t="s">
        <v>29</v>
      </c>
      <c r="L33" s="70"/>
      <c r="M33" s="847"/>
      <c r="N33" s="848"/>
      <c r="O33" s="849"/>
      <c r="P33" s="75"/>
      <c r="Q33" s="66" t="s">
        <v>29</v>
      </c>
      <c r="R33" s="75"/>
      <c r="S33" s="825"/>
      <c r="T33" s="826"/>
      <c r="U33" s="827"/>
      <c r="V33" s="825"/>
      <c r="W33" s="826"/>
      <c r="X33" s="827"/>
      <c r="Y33" s="825"/>
      <c r="Z33" s="826"/>
      <c r="AA33" s="827"/>
      <c r="AB33" s="832"/>
      <c r="AC33" s="833"/>
      <c r="AD33" s="834"/>
      <c r="AE33" s="825"/>
      <c r="AF33" s="826"/>
      <c r="AG33" s="827"/>
    </row>
    <row r="34" spans="1:33" ht="26.25" customHeight="1">
      <c r="A34" s="835" t="str">
        <f>Q9</f>
        <v>KFC</v>
      </c>
      <c r="B34" s="836"/>
      <c r="C34" s="837"/>
      <c r="D34" s="841"/>
      <c r="E34" s="842"/>
      <c r="F34" s="843"/>
      <c r="G34" s="841"/>
      <c r="H34" s="842"/>
      <c r="I34" s="843"/>
      <c r="J34" s="841"/>
      <c r="K34" s="842"/>
      <c r="L34" s="843"/>
      <c r="M34" s="841"/>
      <c r="N34" s="842"/>
      <c r="O34" s="843"/>
      <c r="P34" s="844"/>
      <c r="Q34" s="845"/>
      <c r="R34" s="846"/>
      <c r="S34" s="822"/>
      <c r="T34" s="823"/>
      <c r="U34" s="824"/>
      <c r="V34" s="828"/>
      <c r="W34" s="823"/>
      <c r="X34" s="824"/>
      <c r="Y34" s="828"/>
      <c r="Z34" s="823"/>
      <c r="AA34" s="824"/>
      <c r="AB34" s="829"/>
      <c r="AC34" s="830"/>
      <c r="AD34" s="831"/>
      <c r="AE34" s="822"/>
      <c r="AF34" s="823"/>
      <c r="AG34" s="824"/>
    </row>
    <row r="35" spans="1:33" ht="26.25" customHeight="1">
      <c r="A35" s="838"/>
      <c r="B35" s="839"/>
      <c r="C35" s="840"/>
      <c r="D35" s="69"/>
      <c r="E35" s="66" t="s">
        <v>29</v>
      </c>
      <c r="F35" s="70"/>
      <c r="G35" s="69"/>
      <c r="H35" s="66" t="s">
        <v>29</v>
      </c>
      <c r="I35" s="70"/>
      <c r="J35" s="69"/>
      <c r="K35" s="66" t="s">
        <v>29</v>
      </c>
      <c r="L35" s="70"/>
      <c r="M35" s="78"/>
      <c r="N35" s="66" t="s">
        <v>29</v>
      </c>
      <c r="O35" s="79"/>
      <c r="P35" s="847"/>
      <c r="Q35" s="848"/>
      <c r="R35" s="849"/>
      <c r="S35" s="825"/>
      <c r="T35" s="826"/>
      <c r="U35" s="827"/>
      <c r="V35" s="825"/>
      <c r="W35" s="826"/>
      <c r="X35" s="827"/>
      <c r="Y35" s="825"/>
      <c r="Z35" s="826"/>
      <c r="AA35" s="827"/>
      <c r="AB35" s="832"/>
      <c r="AC35" s="833"/>
      <c r="AD35" s="834"/>
      <c r="AE35" s="825"/>
      <c r="AF35" s="826"/>
      <c r="AG35" s="827"/>
    </row>
    <row r="36" spans="1:33" ht="35.1" customHeight="1"/>
    <row r="37" spans="1:33" ht="30" customHeight="1"/>
    <row r="38" spans="1:33" ht="30" customHeight="1"/>
    <row r="39" spans="1:33" ht="30" customHeight="1"/>
    <row r="40" spans="1:33" ht="30" customHeight="1"/>
    <row r="41" spans="1:33" ht="30" customHeight="1"/>
    <row r="42" spans="1:33" ht="30" customHeight="1"/>
  </sheetData>
  <mergeCells count="131">
    <mergeCell ref="A6:O6"/>
    <mergeCell ref="Q6:Y6"/>
    <mergeCell ref="A7:O7"/>
    <mergeCell ref="Q7:Y7"/>
    <mergeCell ref="A1:AG1"/>
    <mergeCell ref="A2:AG2"/>
    <mergeCell ref="A5:O5"/>
    <mergeCell ref="Q5:Y5"/>
    <mergeCell ref="A8:O8"/>
    <mergeCell ref="Q8:Y8"/>
    <mergeCell ref="Q9:Y9"/>
    <mergeCell ref="J12:V12"/>
    <mergeCell ref="W12:AA12"/>
    <mergeCell ref="A12:C22"/>
    <mergeCell ref="D12:I12"/>
    <mergeCell ref="D13:F13"/>
    <mergeCell ref="G13:I13"/>
    <mergeCell ref="J13:N13"/>
    <mergeCell ref="R13:V13"/>
    <mergeCell ref="W13:AA13"/>
    <mergeCell ref="D14:F14"/>
    <mergeCell ref="G14:I14"/>
    <mergeCell ref="J14:N14"/>
    <mergeCell ref="R14:V14"/>
    <mergeCell ref="W14:AA14"/>
    <mergeCell ref="R15:V15"/>
    <mergeCell ref="W15:AA15"/>
    <mergeCell ref="D16:F16"/>
    <mergeCell ref="G16:I16"/>
    <mergeCell ref="J16:N16"/>
    <mergeCell ref="R16:V16"/>
    <mergeCell ref="W16:AA16"/>
    <mergeCell ref="D15:F15"/>
    <mergeCell ref="G15:I15"/>
    <mergeCell ref="J15:N15"/>
    <mergeCell ref="R17:V17"/>
    <mergeCell ref="W17:AA17"/>
    <mergeCell ref="D18:F18"/>
    <mergeCell ref="G18:I18"/>
    <mergeCell ref="J18:N18"/>
    <mergeCell ref="R18:V18"/>
    <mergeCell ref="W18:AA18"/>
    <mergeCell ref="D17:F17"/>
    <mergeCell ref="G17:I17"/>
    <mergeCell ref="J17:N17"/>
    <mergeCell ref="W19:AA19"/>
    <mergeCell ref="D20:F20"/>
    <mergeCell ref="G20:I20"/>
    <mergeCell ref="J20:N20"/>
    <mergeCell ref="R20:V20"/>
    <mergeCell ref="W20:AA20"/>
    <mergeCell ref="D19:F19"/>
    <mergeCell ref="G19:I19"/>
    <mergeCell ref="J19:N19"/>
    <mergeCell ref="R19:V19"/>
    <mergeCell ref="A25:C25"/>
    <mergeCell ref="D25:F25"/>
    <mergeCell ref="G25:I25"/>
    <mergeCell ref="J25:L25"/>
    <mergeCell ref="AB26:AD27"/>
    <mergeCell ref="W21:AA21"/>
    <mergeCell ref="D22:F22"/>
    <mergeCell ref="G22:I22"/>
    <mergeCell ref="J22:N22"/>
    <mergeCell ref="R22:V22"/>
    <mergeCell ref="W22:AA22"/>
    <mergeCell ref="D21:F21"/>
    <mergeCell ref="G21:I21"/>
    <mergeCell ref="J21:N21"/>
    <mergeCell ref="R21:V21"/>
    <mergeCell ref="AE26:AG27"/>
    <mergeCell ref="Y25:AA25"/>
    <mergeCell ref="AB25:AD25"/>
    <mergeCell ref="AE25:AG25"/>
    <mergeCell ref="D26:F27"/>
    <mergeCell ref="G26:I26"/>
    <mergeCell ref="J26:L26"/>
    <mergeCell ref="M26:O26"/>
    <mergeCell ref="P26:R26"/>
    <mergeCell ref="M25:O25"/>
    <mergeCell ref="P25:R25"/>
    <mergeCell ref="S25:U25"/>
    <mergeCell ref="V25:X25"/>
    <mergeCell ref="A28:C29"/>
    <mergeCell ref="D28:F28"/>
    <mergeCell ref="G28:I29"/>
    <mergeCell ref="J28:L28"/>
    <mergeCell ref="A30:C31"/>
    <mergeCell ref="Y26:AA27"/>
    <mergeCell ref="V26:X27"/>
    <mergeCell ref="S26:U27"/>
    <mergeCell ref="A26:C27"/>
    <mergeCell ref="M30:O30"/>
    <mergeCell ref="P30:R30"/>
    <mergeCell ref="V30:X31"/>
    <mergeCell ref="S30:U31"/>
    <mergeCell ref="M28:O28"/>
    <mergeCell ref="P28:R28"/>
    <mergeCell ref="S28:U29"/>
    <mergeCell ref="V28:X29"/>
    <mergeCell ref="Y28:AA29"/>
    <mergeCell ref="AB28:AD29"/>
    <mergeCell ref="AE28:AG29"/>
    <mergeCell ref="D30:F30"/>
    <mergeCell ref="G30:I30"/>
    <mergeCell ref="J30:L31"/>
    <mergeCell ref="M32:O33"/>
    <mergeCell ref="P32:R32"/>
    <mergeCell ref="S32:U33"/>
    <mergeCell ref="V32:X33"/>
    <mergeCell ref="D32:F32"/>
    <mergeCell ref="G32:I32"/>
    <mergeCell ref="J32:L32"/>
    <mergeCell ref="S34:U35"/>
    <mergeCell ref="Y34:AA35"/>
    <mergeCell ref="AB34:AD35"/>
    <mergeCell ref="AE34:AG35"/>
    <mergeCell ref="Y32:AA33"/>
    <mergeCell ref="AB32:AD33"/>
    <mergeCell ref="AE32:AG33"/>
    <mergeCell ref="A34:C35"/>
    <mergeCell ref="Y30:AA31"/>
    <mergeCell ref="AB30:AD31"/>
    <mergeCell ref="AE30:AG31"/>
    <mergeCell ref="A32:C33"/>
    <mergeCell ref="D34:F34"/>
    <mergeCell ref="G34:I34"/>
    <mergeCell ref="J34:L34"/>
    <mergeCell ref="M34:O34"/>
    <mergeCell ref="P34:R35"/>
    <mergeCell ref="V34:X35"/>
  </mergeCells>
  <phoneticPr fontId="2"/>
  <printOptions horizontalCentered="1" verticalCentered="1"/>
  <pageMargins left="0.19685039370078741" right="0.19685039370078741" top="0.19685039370078741" bottom="0.19685039370078741" header="0" footer="0"/>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opLeftCell="A23" zoomScaleNormal="100" workbookViewId="0">
      <selection activeCell="R33" sqref="R33"/>
    </sheetView>
  </sheetViews>
  <sheetFormatPr defaultRowHeight="14.25"/>
  <cols>
    <col min="1" max="43" width="3.625" style="59" customWidth="1"/>
    <col min="44" max="16384" width="9" style="59"/>
  </cols>
  <sheetData>
    <row r="1" spans="1:43" ht="45" customHeight="1">
      <c r="A1" s="938" t="s">
        <v>244</v>
      </c>
      <c r="B1" s="938"/>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58"/>
      <c r="AI1" s="58"/>
      <c r="AJ1" s="58"/>
      <c r="AK1" s="58"/>
      <c r="AL1" s="58"/>
      <c r="AM1" s="58"/>
      <c r="AN1" s="58"/>
      <c r="AO1" s="58"/>
      <c r="AP1" s="58"/>
      <c r="AQ1" s="58"/>
    </row>
    <row r="2" spans="1:43" ht="19.5" customHeight="1">
      <c r="A2" s="910" t="s">
        <v>377</v>
      </c>
      <c r="B2" s="910"/>
      <c r="C2" s="910"/>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58"/>
      <c r="AI2" s="58"/>
      <c r="AJ2" s="58"/>
      <c r="AK2" s="58"/>
      <c r="AL2" s="58"/>
      <c r="AM2" s="58"/>
      <c r="AN2" s="58"/>
      <c r="AO2" s="58"/>
      <c r="AP2" s="58"/>
      <c r="AQ2" s="58"/>
    </row>
    <row r="3" spans="1:43" ht="15" customHeight="1"/>
    <row r="4" spans="1:43" ht="23.25" customHeight="1">
      <c r="A4" s="60" t="s">
        <v>21</v>
      </c>
      <c r="Q4" s="60" t="s">
        <v>22</v>
      </c>
    </row>
    <row r="5" spans="1:43" ht="23.25" customHeight="1">
      <c r="A5" s="907" t="s">
        <v>294</v>
      </c>
      <c r="B5" s="908"/>
      <c r="C5" s="908"/>
      <c r="D5" s="908"/>
      <c r="E5" s="908"/>
      <c r="F5" s="908"/>
      <c r="G5" s="908"/>
      <c r="H5" s="908"/>
      <c r="I5" s="908"/>
      <c r="J5" s="908"/>
      <c r="K5" s="908"/>
      <c r="L5" s="908"/>
      <c r="M5" s="908"/>
      <c r="N5" s="908"/>
      <c r="O5" s="908"/>
      <c r="P5" s="186"/>
      <c r="Q5" s="939" t="s">
        <v>383</v>
      </c>
      <c r="R5" s="939"/>
      <c r="S5" s="939"/>
      <c r="T5" s="939"/>
      <c r="U5" s="939"/>
      <c r="V5" s="939"/>
      <c r="W5" s="939"/>
      <c r="X5" s="939"/>
      <c r="Y5" s="939"/>
    </row>
    <row r="6" spans="1:43" ht="23.25" customHeight="1">
      <c r="A6" s="907" t="s">
        <v>295</v>
      </c>
      <c r="B6" s="908"/>
      <c r="C6" s="908"/>
      <c r="D6" s="908"/>
      <c r="E6" s="908"/>
      <c r="F6" s="908"/>
      <c r="G6" s="908"/>
      <c r="H6" s="908"/>
      <c r="I6" s="908"/>
      <c r="J6" s="908"/>
      <c r="K6" s="908"/>
      <c r="L6" s="908"/>
      <c r="M6" s="908"/>
      <c r="N6" s="908"/>
      <c r="O6" s="908"/>
      <c r="P6" s="186"/>
      <c r="Q6" s="911" t="s">
        <v>382</v>
      </c>
      <c r="R6" s="911"/>
      <c r="S6" s="911"/>
      <c r="T6" s="911"/>
      <c r="U6" s="911"/>
      <c r="V6" s="911"/>
      <c r="W6" s="911"/>
      <c r="X6" s="911"/>
      <c r="Y6" s="911"/>
    </row>
    <row r="7" spans="1:43" ht="23.25" customHeight="1">
      <c r="A7" s="907" t="s">
        <v>296</v>
      </c>
      <c r="B7" s="908"/>
      <c r="C7" s="908"/>
      <c r="D7" s="908"/>
      <c r="E7" s="908"/>
      <c r="F7" s="908"/>
      <c r="G7" s="908"/>
      <c r="H7" s="908"/>
      <c r="I7" s="908"/>
      <c r="J7" s="908"/>
      <c r="K7" s="908"/>
      <c r="L7" s="908"/>
      <c r="M7" s="908"/>
      <c r="N7" s="908"/>
      <c r="O7" s="908"/>
      <c r="P7" s="186"/>
      <c r="Q7" s="957" t="s">
        <v>384</v>
      </c>
      <c r="R7" s="957"/>
      <c r="S7" s="957"/>
      <c r="T7" s="957"/>
      <c r="U7" s="957"/>
      <c r="V7" s="957"/>
      <c r="W7" s="957"/>
      <c r="X7" s="957"/>
      <c r="Y7" s="957"/>
    </row>
    <row r="8" spans="1:43" ht="23.25" customHeight="1">
      <c r="A8" s="907" t="s">
        <v>297</v>
      </c>
      <c r="B8" s="908"/>
      <c r="C8" s="908"/>
      <c r="D8" s="908"/>
      <c r="E8" s="908"/>
      <c r="F8" s="908"/>
      <c r="G8" s="908"/>
      <c r="H8" s="908"/>
      <c r="I8" s="908"/>
      <c r="J8" s="908"/>
      <c r="K8" s="908"/>
      <c r="L8" s="908"/>
      <c r="M8" s="908"/>
      <c r="N8" s="908"/>
      <c r="O8" s="908"/>
      <c r="P8" s="186"/>
      <c r="Q8" s="911" t="s">
        <v>385</v>
      </c>
      <c r="R8" s="911"/>
      <c r="S8" s="911"/>
      <c r="T8" s="911"/>
      <c r="U8" s="911"/>
      <c r="V8" s="911"/>
      <c r="W8" s="911"/>
      <c r="X8" s="911"/>
      <c r="Y8" s="911"/>
    </row>
    <row r="9" spans="1:43" ht="23.25" customHeight="1">
      <c r="A9" s="186"/>
      <c r="B9" s="186"/>
      <c r="C9" s="186"/>
      <c r="D9" s="186"/>
      <c r="E9" s="186"/>
      <c r="F9" s="186"/>
      <c r="G9" s="186"/>
      <c r="H9" s="186"/>
      <c r="I9" s="186"/>
      <c r="J9" s="186"/>
      <c r="K9" s="186"/>
      <c r="L9" s="186"/>
      <c r="M9" s="186"/>
      <c r="N9" s="186"/>
      <c r="O9" s="186"/>
      <c r="P9" s="186"/>
      <c r="Q9" s="911" t="s">
        <v>386</v>
      </c>
      <c r="R9" s="911"/>
      <c r="S9" s="911"/>
      <c r="T9" s="911"/>
      <c r="U9" s="911"/>
      <c r="V9" s="911"/>
      <c r="W9" s="911"/>
      <c r="X9" s="911"/>
      <c r="Y9" s="911"/>
    </row>
    <row r="10" spans="1:43" ht="15" customHeight="1">
      <c r="P10" s="61"/>
      <c r="Q10" s="61"/>
      <c r="R10" s="61"/>
      <c r="S10" s="61"/>
      <c r="T10" s="61"/>
      <c r="U10" s="61"/>
      <c r="V10" s="61"/>
      <c r="W10" s="61"/>
      <c r="X10" s="61"/>
    </row>
    <row r="11" spans="1:43" ht="22.5" customHeight="1" thickBot="1">
      <c r="A11" s="62" t="s">
        <v>143</v>
      </c>
      <c r="B11" s="63"/>
      <c r="C11" s="64"/>
      <c r="D11" s="490" t="s">
        <v>373</v>
      </c>
    </row>
    <row r="12" spans="1:43" ht="25.5" customHeight="1" thickBot="1">
      <c r="A12" s="891" t="s">
        <v>86</v>
      </c>
      <c r="B12" s="892"/>
      <c r="C12" s="893"/>
      <c r="D12" s="912" t="s">
        <v>23</v>
      </c>
      <c r="E12" s="913"/>
      <c r="F12" s="913"/>
      <c r="G12" s="913"/>
      <c r="H12" s="913"/>
      <c r="I12" s="914"/>
      <c r="J12" s="912" t="s">
        <v>24</v>
      </c>
      <c r="K12" s="913"/>
      <c r="L12" s="913"/>
      <c r="M12" s="913"/>
      <c r="N12" s="913"/>
      <c r="O12" s="913"/>
      <c r="P12" s="913"/>
      <c r="Q12" s="913"/>
      <c r="R12" s="913"/>
      <c r="S12" s="913"/>
      <c r="T12" s="913"/>
      <c r="U12" s="913"/>
      <c r="V12" s="914"/>
      <c r="W12" s="912" t="s">
        <v>26</v>
      </c>
      <c r="X12" s="913"/>
      <c r="Y12" s="913"/>
      <c r="Z12" s="913"/>
      <c r="AA12" s="914"/>
    </row>
    <row r="13" spans="1:43" ht="25.5" customHeight="1">
      <c r="A13" s="894"/>
      <c r="B13" s="895"/>
      <c r="C13" s="896"/>
      <c r="D13" s="827" t="s">
        <v>27</v>
      </c>
      <c r="E13" s="941"/>
      <c r="F13" s="941"/>
      <c r="G13" s="940">
        <v>0.85416666666666663</v>
      </c>
      <c r="H13" s="941"/>
      <c r="I13" s="942"/>
      <c r="J13" s="885" t="str">
        <f>Q5</f>
        <v>高松大学フットサル部</v>
      </c>
      <c r="K13" s="879"/>
      <c r="L13" s="879"/>
      <c r="M13" s="879"/>
      <c r="N13" s="879"/>
      <c r="O13" s="288">
        <v>0</v>
      </c>
      <c r="P13" s="289" t="s">
        <v>28</v>
      </c>
      <c r="Q13" s="250">
        <v>3</v>
      </c>
      <c r="R13" s="902" t="str">
        <f>Q6</f>
        <v>Tiro mono</v>
      </c>
      <c r="S13" s="879"/>
      <c r="T13" s="879"/>
      <c r="U13" s="879"/>
      <c r="V13" s="882"/>
      <c r="W13" s="903" t="str">
        <f>Q9</f>
        <v>KFC</v>
      </c>
      <c r="X13" s="859"/>
      <c r="Y13" s="859"/>
      <c r="Z13" s="859"/>
      <c r="AA13" s="860"/>
    </row>
    <row r="14" spans="1:43" ht="25.5" customHeight="1">
      <c r="A14" s="894"/>
      <c r="B14" s="895"/>
      <c r="C14" s="896"/>
      <c r="D14" s="853" t="s">
        <v>30</v>
      </c>
      <c r="E14" s="850"/>
      <c r="F14" s="850"/>
      <c r="G14" s="900">
        <v>0.86458333333333337</v>
      </c>
      <c r="H14" s="850"/>
      <c r="I14" s="901"/>
      <c r="J14" s="885" t="str">
        <f>Q7</f>
        <v>SHAMPOO&amp;RINSE</v>
      </c>
      <c r="K14" s="879"/>
      <c r="L14" s="879"/>
      <c r="M14" s="879"/>
      <c r="N14" s="880"/>
      <c r="O14" s="288">
        <v>1</v>
      </c>
      <c r="P14" s="289" t="s">
        <v>28</v>
      </c>
      <c r="Q14" s="250">
        <v>2</v>
      </c>
      <c r="R14" s="902" t="str">
        <f>Q8</f>
        <v>JUI FRIENDS</v>
      </c>
      <c r="S14" s="904"/>
      <c r="T14" s="904"/>
      <c r="U14" s="904"/>
      <c r="V14" s="905"/>
      <c r="W14" s="903" t="str">
        <f>Q6</f>
        <v>Tiro mono</v>
      </c>
      <c r="X14" s="859"/>
      <c r="Y14" s="859"/>
      <c r="Z14" s="859"/>
      <c r="AA14" s="860"/>
    </row>
    <row r="15" spans="1:43" ht="25.5" customHeight="1">
      <c r="A15" s="894"/>
      <c r="B15" s="895"/>
      <c r="C15" s="896"/>
      <c r="D15" s="853" t="s">
        <v>31</v>
      </c>
      <c r="E15" s="850"/>
      <c r="F15" s="850"/>
      <c r="G15" s="940">
        <v>0.875</v>
      </c>
      <c r="H15" s="941"/>
      <c r="I15" s="942"/>
      <c r="J15" s="885" t="str">
        <f>Q9</f>
        <v>KFC</v>
      </c>
      <c r="K15" s="879"/>
      <c r="L15" s="879"/>
      <c r="M15" s="879"/>
      <c r="N15" s="880"/>
      <c r="O15" s="288">
        <v>4</v>
      </c>
      <c r="P15" s="289" t="s">
        <v>28</v>
      </c>
      <c r="Q15" s="250">
        <v>1</v>
      </c>
      <c r="R15" s="902" t="str">
        <f>Q5</f>
        <v>高松大学フットサル部</v>
      </c>
      <c r="S15" s="879"/>
      <c r="T15" s="879"/>
      <c r="U15" s="879"/>
      <c r="V15" s="882"/>
      <c r="W15" s="903" t="str">
        <f>Q8</f>
        <v>JUI FRIENDS</v>
      </c>
      <c r="X15" s="859"/>
      <c r="Y15" s="859"/>
      <c r="Z15" s="859"/>
      <c r="AA15" s="860"/>
    </row>
    <row r="16" spans="1:43" ht="25.5" customHeight="1">
      <c r="A16" s="894"/>
      <c r="B16" s="895"/>
      <c r="C16" s="896"/>
      <c r="D16" s="853" t="s">
        <v>39</v>
      </c>
      <c r="E16" s="850"/>
      <c r="F16" s="850"/>
      <c r="G16" s="900">
        <v>0.88541666666666696</v>
      </c>
      <c r="H16" s="850"/>
      <c r="I16" s="901"/>
      <c r="J16" s="878" t="str">
        <f>Q6</f>
        <v>Tiro mono</v>
      </c>
      <c r="K16" s="879"/>
      <c r="L16" s="879"/>
      <c r="M16" s="879"/>
      <c r="N16" s="880"/>
      <c r="O16" s="288">
        <v>0</v>
      </c>
      <c r="P16" s="289" t="s">
        <v>28</v>
      </c>
      <c r="Q16" s="250">
        <v>1</v>
      </c>
      <c r="R16" s="881" t="str">
        <f>Q7</f>
        <v>SHAMPOO&amp;RINSE</v>
      </c>
      <c r="S16" s="883"/>
      <c r="T16" s="883"/>
      <c r="U16" s="883"/>
      <c r="V16" s="906"/>
      <c r="W16" s="858" t="str">
        <f>Q5</f>
        <v>高松大学フットサル部</v>
      </c>
      <c r="X16" s="859"/>
      <c r="Y16" s="859"/>
      <c r="Z16" s="859"/>
      <c r="AA16" s="860"/>
    </row>
    <row r="17" spans="1:33" ht="25.5" customHeight="1">
      <c r="A17" s="894"/>
      <c r="B17" s="895"/>
      <c r="C17" s="896"/>
      <c r="D17" s="853" t="s">
        <v>40</v>
      </c>
      <c r="E17" s="850"/>
      <c r="F17" s="850"/>
      <c r="G17" s="940">
        <v>0.89583333333333404</v>
      </c>
      <c r="H17" s="941"/>
      <c r="I17" s="942"/>
      <c r="J17" s="878" t="str">
        <f>Q8</f>
        <v>JUI FRIENDS</v>
      </c>
      <c r="K17" s="879"/>
      <c r="L17" s="879"/>
      <c r="M17" s="879"/>
      <c r="N17" s="880"/>
      <c r="O17" s="288">
        <v>0</v>
      </c>
      <c r="P17" s="289" t="s">
        <v>28</v>
      </c>
      <c r="Q17" s="250">
        <v>1</v>
      </c>
      <c r="R17" s="881" t="str">
        <f>Q9</f>
        <v>KFC</v>
      </c>
      <c r="S17" s="879"/>
      <c r="T17" s="879"/>
      <c r="U17" s="879"/>
      <c r="V17" s="882"/>
      <c r="W17" s="858" t="str">
        <f>Q7</f>
        <v>SHAMPOO&amp;RINSE</v>
      </c>
      <c r="X17" s="859"/>
      <c r="Y17" s="859"/>
      <c r="Z17" s="859"/>
      <c r="AA17" s="860"/>
    </row>
    <row r="18" spans="1:33" ht="25.5" customHeight="1">
      <c r="A18" s="894"/>
      <c r="B18" s="895"/>
      <c r="C18" s="896"/>
      <c r="D18" s="853" t="s">
        <v>41</v>
      </c>
      <c r="E18" s="850"/>
      <c r="F18" s="850"/>
      <c r="G18" s="900">
        <v>0.90625</v>
      </c>
      <c r="H18" s="850"/>
      <c r="I18" s="901"/>
      <c r="J18" s="878" t="str">
        <f>Q5</f>
        <v>高松大学フットサル部</v>
      </c>
      <c r="K18" s="883"/>
      <c r="L18" s="883"/>
      <c r="M18" s="883"/>
      <c r="N18" s="884"/>
      <c r="O18" s="288">
        <v>0</v>
      </c>
      <c r="P18" s="289" t="s">
        <v>28</v>
      </c>
      <c r="Q18" s="250">
        <v>2</v>
      </c>
      <c r="R18" s="881" t="str">
        <f>Q7</f>
        <v>SHAMPOO&amp;RINSE</v>
      </c>
      <c r="S18" s="879"/>
      <c r="T18" s="879"/>
      <c r="U18" s="879"/>
      <c r="V18" s="882"/>
      <c r="W18" s="858" t="str">
        <f>Q9</f>
        <v>KFC</v>
      </c>
      <c r="X18" s="859"/>
      <c r="Y18" s="859"/>
      <c r="Z18" s="859"/>
      <c r="AA18" s="860"/>
    </row>
    <row r="19" spans="1:33" ht="25.5" customHeight="1">
      <c r="A19" s="894"/>
      <c r="B19" s="895"/>
      <c r="C19" s="896"/>
      <c r="D19" s="853" t="s">
        <v>42</v>
      </c>
      <c r="E19" s="850"/>
      <c r="F19" s="850"/>
      <c r="G19" s="940">
        <v>0.91666666666666696</v>
      </c>
      <c r="H19" s="941"/>
      <c r="I19" s="942"/>
      <c r="J19" s="878" t="str">
        <f>Q6</f>
        <v>Tiro mono</v>
      </c>
      <c r="K19" s="879"/>
      <c r="L19" s="879"/>
      <c r="M19" s="879"/>
      <c r="N19" s="880"/>
      <c r="O19" s="288">
        <v>3</v>
      </c>
      <c r="P19" s="289" t="s">
        <v>28</v>
      </c>
      <c r="Q19" s="250">
        <v>0</v>
      </c>
      <c r="R19" s="881" t="str">
        <f>Q8</f>
        <v>JUI FRIENDS</v>
      </c>
      <c r="S19" s="879"/>
      <c r="T19" s="879"/>
      <c r="U19" s="879"/>
      <c r="V19" s="882"/>
      <c r="W19" s="858" t="str">
        <f>Q5</f>
        <v>高松大学フットサル部</v>
      </c>
      <c r="X19" s="859"/>
      <c r="Y19" s="859"/>
      <c r="Z19" s="859"/>
      <c r="AA19" s="860"/>
    </row>
    <row r="20" spans="1:33" ht="25.5" customHeight="1">
      <c r="A20" s="894"/>
      <c r="B20" s="895"/>
      <c r="C20" s="896"/>
      <c r="D20" s="853" t="s">
        <v>48</v>
      </c>
      <c r="E20" s="850"/>
      <c r="F20" s="850"/>
      <c r="G20" s="900">
        <v>0.92708333333333404</v>
      </c>
      <c r="H20" s="850"/>
      <c r="I20" s="901"/>
      <c r="J20" s="878" t="str">
        <f>Q9</f>
        <v>KFC</v>
      </c>
      <c r="K20" s="883"/>
      <c r="L20" s="883"/>
      <c r="M20" s="883"/>
      <c r="N20" s="884"/>
      <c r="O20" s="288">
        <v>1</v>
      </c>
      <c r="P20" s="289" t="s">
        <v>28</v>
      </c>
      <c r="Q20" s="250">
        <v>2</v>
      </c>
      <c r="R20" s="881" t="str">
        <f>Q7</f>
        <v>SHAMPOO&amp;RINSE</v>
      </c>
      <c r="S20" s="879"/>
      <c r="T20" s="879"/>
      <c r="U20" s="879"/>
      <c r="V20" s="882"/>
      <c r="W20" s="858" t="str">
        <f>Q6</f>
        <v>Tiro mono</v>
      </c>
      <c r="X20" s="859"/>
      <c r="Y20" s="859"/>
      <c r="Z20" s="859"/>
      <c r="AA20" s="860"/>
    </row>
    <row r="21" spans="1:33" ht="25.5" customHeight="1">
      <c r="A21" s="894"/>
      <c r="B21" s="895"/>
      <c r="C21" s="896"/>
      <c r="D21" s="853" t="s">
        <v>49</v>
      </c>
      <c r="E21" s="850"/>
      <c r="F21" s="850"/>
      <c r="G21" s="940">
        <v>0.937500000000001</v>
      </c>
      <c r="H21" s="941"/>
      <c r="I21" s="942"/>
      <c r="J21" s="878" t="str">
        <f>Q5</f>
        <v>高松大学フットサル部</v>
      </c>
      <c r="K21" s="879"/>
      <c r="L21" s="879"/>
      <c r="M21" s="879"/>
      <c r="N21" s="880"/>
      <c r="O21" s="288">
        <v>2</v>
      </c>
      <c r="P21" s="289" t="s">
        <v>28</v>
      </c>
      <c r="Q21" s="250">
        <v>3</v>
      </c>
      <c r="R21" s="881" t="str">
        <f>Q8</f>
        <v>JUI FRIENDS</v>
      </c>
      <c r="S21" s="879"/>
      <c r="T21" s="879"/>
      <c r="U21" s="879"/>
      <c r="V21" s="882"/>
      <c r="W21" s="858" t="str">
        <f>Q7</f>
        <v>SHAMPOO&amp;RINSE</v>
      </c>
      <c r="X21" s="859"/>
      <c r="Y21" s="859"/>
      <c r="Z21" s="859"/>
      <c r="AA21" s="860"/>
    </row>
    <row r="22" spans="1:33" ht="25.5" customHeight="1" thickBot="1">
      <c r="A22" s="897"/>
      <c r="B22" s="898"/>
      <c r="C22" s="899"/>
      <c r="D22" s="861" t="s">
        <v>20</v>
      </c>
      <c r="E22" s="862"/>
      <c r="F22" s="862"/>
      <c r="G22" s="949">
        <v>0.94791666666666696</v>
      </c>
      <c r="H22" s="862"/>
      <c r="I22" s="950"/>
      <c r="J22" s="866" t="str">
        <f>Q6</f>
        <v>Tiro mono</v>
      </c>
      <c r="K22" s="867"/>
      <c r="L22" s="867"/>
      <c r="M22" s="867"/>
      <c r="N22" s="868"/>
      <c r="O22" s="251">
        <v>1</v>
      </c>
      <c r="P22" s="252" t="s">
        <v>28</v>
      </c>
      <c r="Q22" s="253">
        <v>1</v>
      </c>
      <c r="R22" s="869" t="str">
        <f>Q9</f>
        <v>KFC</v>
      </c>
      <c r="S22" s="870"/>
      <c r="T22" s="870"/>
      <c r="U22" s="870"/>
      <c r="V22" s="871"/>
      <c r="W22" s="872" t="str">
        <f>Q8</f>
        <v>JUI FRIENDS</v>
      </c>
      <c r="X22" s="873"/>
      <c r="Y22" s="873"/>
      <c r="Z22" s="873"/>
      <c r="AA22" s="874"/>
    </row>
    <row r="23" spans="1:33" ht="22.5" customHeight="1">
      <c r="A23" s="65"/>
      <c r="B23" s="65"/>
      <c r="C23" s="65"/>
      <c r="D23" s="65"/>
      <c r="E23" s="65"/>
      <c r="F23" s="65"/>
      <c r="G23" s="67"/>
      <c r="H23" s="65"/>
      <c r="I23" s="65"/>
      <c r="J23" s="68"/>
      <c r="K23" s="68"/>
      <c r="L23" s="68"/>
      <c r="M23" s="65"/>
      <c r="N23" s="65"/>
      <c r="O23" s="65"/>
      <c r="P23" s="68"/>
      <c r="Q23" s="68"/>
      <c r="R23" s="68"/>
      <c r="S23" s="68"/>
      <c r="T23" s="68"/>
      <c r="U23" s="68"/>
    </row>
    <row r="24" spans="1:33" ht="22.5" customHeight="1">
      <c r="A24" s="185" t="s">
        <v>64</v>
      </c>
    </row>
    <row r="25" spans="1:33" ht="26.25" customHeight="1">
      <c r="A25" s="851"/>
      <c r="B25" s="852"/>
      <c r="C25" s="853"/>
      <c r="D25" s="857" t="str">
        <f>Q5</f>
        <v>高松大学フットサル部</v>
      </c>
      <c r="E25" s="857"/>
      <c r="F25" s="857"/>
      <c r="G25" s="857" t="str">
        <f>Q6</f>
        <v>Tiro mono</v>
      </c>
      <c r="H25" s="857"/>
      <c r="I25" s="857"/>
      <c r="J25" s="857" t="str">
        <f>Q7</f>
        <v>SHAMPOO&amp;RINSE</v>
      </c>
      <c r="K25" s="857"/>
      <c r="L25" s="857"/>
      <c r="M25" s="854" t="str">
        <f>Q8</f>
        <v>JUI FRIENDS</v>
      </c>
      <c r="N25" s="855"/>
      <c r="O25" s="856"/>
      <c r="P25" s="854" t="str">
        <f>Q9</f>
        <v>KFC</v>
      </c>
      <c r="Q25" s="855"/>
      <c r="R25" s="856"/>
      <c r="S25" s="850" t="s">
        <v>33</v>
      </c>
      <c r="T25" s="850"/>
      <c r="U25" s="850"/>
      <c r="V25" s="850" t="s">
        <v>15</v>
      </c>
      <c r="W25" s="850"/>
      <c r="X25" s="850"/>
      <c r="Y25" s="850" t="s">
        <v>16</v>
      </c>
      <c r="Z25" s="850"/>
      <c r="AA25" s="850"/>
      <c r="AB25" s="850" t="s">
        <v>34</v>
      </c>
      <c r="AC25" s="850"/>
      <c r="AD25" s="850"/>
      <c r="AE25" s="851" t="s">
        <v>17</v>
      </c>
      <c r="AF25" s="852"/>
      <c r="AG25" s="853"/>
    </row>
    <row r="26" spans="1:33" ht="26.25" customHeight="1">
      <c r="A26" s="835" t="str">
        <f>Q5</f>
        <v>高松大学フットサル部</v>
      </c>
      <c r="B26" s="836"/>
      <c r="C26" s="837"/>
      <c r="D26" s="844"/>
      <c r="E26" s="845"/>
      <c r="F26" s="846"/>
      <c r="G26" s="841" t="s">
        <v>387</v>
      </c>
      <c r="H26" s="842"/>
      <c r="I26" s="843"/>
      <c r="J26" s="841" t="s">
        <v>387</v>
      </c>
      <c r="K26" s="842"/>
      <c r="L26" s="843"/>
      <c r="M26" s="841" t="s">
        <v>387</v>
      </c>
      <c r="N26" s="842"/>
      <c r="O26" s="843"/>
      <c r="P26" s="841" t="s">
        <v>387</v>
      </c>
      <c r="Q26" s="842"/>
      <c r="R26" s="843"/>
      <c r="S26" s="921">
        <f>+COUNTIF(D26:R26,"○")*3+COUNTIF(D26:R26,"△")</f>
        <v>0</v>
      </c>
      <c r="T26" s="922"/>
      <c r="U26" s="923"/>
      <c r="V26" s="828">
        <f>G27+J27+M27+P27</f>
        <v>3</v>
      </c>
      <c r="W26" s="823"/>
      <c r="X26" s="824"/>
      <c r="Y26" s="828">
        <f>I27+L27+O27+R27</f>
        <v>12</v>
      </c>
      <c r="Z26" s="823"/>
      <c r="AA26" s="824"/>
      <c r="AB26" s="943">
        <f>V26-Y26</f>
        <v>-9</v>
      </c>
      <c r="AC26" s="944"/>
      <c r="AD26" s="945"/>
      <c r="AE26" s="663">
        <f>RANK(S26,S26:U35,0)</f>
        <v>5</v>
      </c>
      <c r="AF26" s="664"/>
      <c r="AG26" s="665"/>
    </row>
    <row r="27" spans="1:33" ht="26.25" customHeight="1">
      <c r="A27" s="838"/>
      <c r="B27" s="839"/>
      <c r="C27" s="840"/>
      <c r="D27" s="847"/>
      <c r="E27" s="848"/>
      <c r="F27" s="849"/>
      <c r="G27" s="69">
        <f>O13</f>
        <v>0</v>
      </c>
      <c r="H27" s="66" t="s">
        <v>29</v>
      </c>
      <c r="I27" s="70">
        <f>Q13</f>
        <v>3</v>
      </c>
      <c r="J27" s="69">
        <f>O18</f>
        <v>0</v>
      </c>
      <c r="K27" s="66" t="s">
        <v>29</v>
      </c>
      <c r="L27" s="70">
        <f>Q18</f>
        <v>2</v>
      </c>
      <c r="M27" s="71">
        <f>O21</f>
        <v>2</v>
      </c>
      <c r="N27" s="72" t="s">
        <v>29</v>
      </c>
      <c r="O27" s="73">
        <f>Q21</f>
        <v>3</v>
      </c>
      <c r="P27" s="71">
        <f>Q15</f>
        <v>1</v>
      </c>
      <c r="Q27" s="74" t="s">
        <v>29</v>
      </c>
      <c r="R27" s="73">
        <f>O15</f>
        <v>4</v>
      </c>
      <c r="S27" s="924"/>
      <c r="T27" s="925"/>
      <c r="U27" s="926"/>
      <c r="V27" s="825"/>
      <c r="W27" s="826"/>
      <c r="X27" s="827"/>
      <c r="Y27" s="825"/>
      <c r="Z27" s="826"/>
      <c r="AA27" s="827"/>
      <c r="AB27" s="946"/>
      <c r="AC27" s="947"/>
      <c r="AD27" s="948"/>
      <c r="AE27" s="666"/>
      <c r="AF27" s="667"/>
      <c r="AG27" s="668"/>
    </row>
    <row r="28" spans="1:33" ht="26.25" customHeight="1">
      <c r="A28" s="951" t="str">
        <f>Q6</f>
        <v>Tiro mono</v>
      </c>
      <c r="B28" s="952"/>
      <c r="C28" s="953"/>
      <c r="D28" s="841" t="s">
        <v>389</v>
      </c>
      <c r="E28" s="842"/>
      <c r="F28" s="843"/>
      <c r="G28" s="915"/>
      <c r="H28" s="916"/>
      <c r="I28" s="917"/>
      <c r="J28" s="841" t="s">
        <v>387</v>
      </c>
      <c r="K28" s="842"/>
      <c r="L28" s="843"/>
      <c r="M28" s="841" t="s">
        <v>389</v>
      </c>
      <c r="N28" s="842"/>
      <c r="O28" s="843"/>
      <c r="P28" s="841" t="s">
        <v>388</v>
      </c>
      <c r="Q28" s="842"/>
      <c r="R28" s="843"/>
      <c r="S28" s="921">
        <f t="shared" ref="S28" si="0">+COUNTIF(D28:R28,"○")*3+COUNTIF(D28:R28,"△")</f>
        <v>7</v>
      </c>
      <c r="T28" s="922"/>
      <c r="U28" s="923"/>
      <c r="V28" s="927">
        <f>D29+J29+M29+P29</f>
        <v>7</v>
      </c>
      <c r="W28" s="928"/>
      <c r="X28" s="786"/>
      <c r="Y28" s="927">
        <f>F29+L29+O29+R29</f>
        <v>2</v>
      </c>
      <c r="Z28" s="928"/>
      <c r="AA28" s="786"/>
      <c r="AB28" s="932">
        <f>V28-Y28</f>
        <v>5</v>
      </c>
      <c r="AC28" s="933"/>
      <c r="AD28" s="934"/>
      <c r="AE28" s="663">
        <f>RANK(S28,S26:U35,0)</f>
        <v>2</v>
      </c>
      <c r="AF28" s="664"/>
      <c r="AG28" s="665"/>
    </row>
    <row r="29" spans="1:33" ht="26.25" customHeight="1">
      <c r="A29" s="954"/>
      <c r="B29" s="955"/>
      <c r="C29" s="956"/>
      <c r="D29" s="218">
        <f>Q13</f>
        <v>3</v>
      </c>
      <c r="E29" s="259" t="s">
        <v>65</v>
      </c>
      <c r="F29" s="220">
        <f>O13</f>
        <v>0</v>
      </c>
      <c r="G29" s="918"/>
      <c r="H29" s="919"/>
      <c r="I29" s="920"/>
      <c r="J29" s="212">
        <f>O16</f>
        <v>0</v>
      </c>
      <c r="K29" s="211" t="s">
        <v>65</v>
      </c>
      <c r="L29" s="213">
        <f>Q16</f>
        <v>1</v>
      </c>
      <c r="M29" s="218">
        <f>O19</f>
        <v>3</v>
      </c>
      <c r="N29" s="259" t="s">
        <v>65</v>
      </c>
      <c r="O29" s="220">
        <f>Q19</f>
        <v>0</v>
      </c>
      <c r="P29" s="214">
        <f>O22</f>
        <v>1</v>
      </c>
      <c r="Q29" s="214" t="s">
        <v>65</v>
      </c>
      <c r="R29" s="214">
        <f>Q22</f>
        <v>1</v>
      </c>
      <c r="S29" s="924"/>
      <c r="T29" s="925"/>
      <c r="U29" s="926"/>
      <c r="V29" s="929"/>
      <c r="W29" s="930"/>
      <c r="X29" s="931"/>
      <c r="Y29" s="929"/>
      <c r="Z29" s="930"/>
      <c r="AA29" s="931"/>
      <c r="AB29" s="935"/>
      <c r="AC29" s="936"/>
      <c r="AD29" s="937"/>
      <c r="AE29" s="666"/>
      <c r="AF29" s="667"/>
      <c r="AG29" s="668"/>
    </row>
    <row r="30" spans="1:33" ht="26.25" customHeight="1">
      <c r="A30" s="951" t="str">
        <f>J25</f>
        <v>SHAMPOO&amp;RINSE</v>
      </c>
      <c r="B30" s="952"/>
      <c r="C30" s="953"/>
      <c r="D30" s="841" t="s">
        <v>389</v>
      </c>
      <c r="E30" s="842"/>
      <c r="F30" s="843"/>
      <c r="G30" s="841" t="s">
        <v>389</v>
      </c>
      <c r="H30" s="842"/>
      <c r="I30" s="843"/>
      <c r="J30" s="915"/>
      <c r="K30" s="916"/>
      <c r="L30" s="917"/>
      <c r="M30" s="841" t="s">
        <v>387</v>
      </c>
      <c r="N30" s="842"/>
      <c r="O30" s="843"/>
      <c r="P30" s="841" t="s">
        <v>389</v>
      </c>
      <c r="Q30" s="842"/>
      <c r="R30" s="843"/>
      <c r="S30" s="921">
        <f t="shared" ref="S30" si="1">+COUNTIF(D30:R30,"○")*3+COUNTIF(D30:R30,"△")</f>
        <v>9</v>
      </c>
      <c r="T30" s="922"/>
      <c r="U30" s="923"/>
      <c r="V30" s="927">
        <f>D31+G31+M31+P31</f>
        <v>6</v>
      </c>
      <c r="W30" s="928"/>
      <c r="X30" s="786"/>
      <c r="Y30" s="927">
        <f>F31+I31+O31+R31</f>
        <v>3</v>
      </c>
      <c r="Z30" s="928"/>
      <c r="AA30" s="786"/>
      <c r="AB30" s="932">
        <f>V30-Y30</f>
        <v>3</v>
      </c>
      <c r="AC30" s="933"/>
      <c r="AD30" s="934"/>
      <c r="AE30" s="663">
        <f>RANK(S30,S26:U35,0)</f>
        <v>1</v>
      </c>
      <c r="AF30" s="664"/>
      <c r="AG30" s="665"/>
    </row>
    <row r="31" spans="1:33" ht="26.25" customHeight="1">
      <c r="A31" s="954"/>
      <c r="B31" s="955"/>
      <c r="C31" s="956"/>
      <c r="D31" s="215">
        <f>Q18</f>
        <v>2</v>
      </c>
      <c r="E31" s="216" t="s">
        <v>65</v>
      </c>
      <c r="F31" s="217">
        <f>O18</f>
        <v>0</v>
      </c>
      <c r="G31" s="215">
        <f>Q16</f>
        <v>1</v>
      </c>
      <c r="H31" s="216" t="s">
        <v>65</v>
      </c>
      <c r="I31" s="217">
        <f>O16</f>
        <v>0</v>
      </c>
      <c r="J31" s="918"/>
      <c r="K31" s="919"/>
      <c r="L31" s="920"/>
      <c r="M31" s="214">
        <f>O14</f>
        <v>1</v>
      </c>
      <c r="N31" s="211" t="s">
        <v>65</v>
      </c>
      <c r="O31" s="214">
        <f>Q14</f>
        <v>2</v>
      </c>
      <c r="P31" s="218">
        <f>Q20</f>
        <v>2</v>
      </c>
      <c r="Q31" s="219" t="s">
        <v>65</v>
      </c>
      <c r="R31" s="220">
        <f>O20</f>
        <v>1</v>
      </c>
      <c r="S31" s="924"/>
      <c r="T31" s="925"/>
      <c r="U31" s="926"/>
      <c r="V31" s="929"/>
      <c r="W31" s="930"/>
      <c r="X31" s="931"/>
      <c r="Y31" s="929"/>
      <c r="Z31" s="930"/>
      <c r="AA31" s="931"/>
      <c r="AB31" s="935"/>
      <c r="AC31" s="936"/>
      <c r="AD31" s="937"/>
      <c r="AE31" s="666"/>
      <c r="AF31" s="667"/>
      <c r="AG31" s="668"/>
    </row>
    <row r="32" spans="1:33" ht="26.25" customHeight="1">
      <c r="A32" s="951" t="str">
        <f>Q8</f>
        <v>JUI FRIENDS</v>
      </c>
      <c r="B32" s="952"/>
      <c r="C32" s="953"/>
      <c r="D32" s="841" t="s">
        <v>389</v>
      </c>
      <c r="E32" s="842"/>
      <c r="F32" s="843"/>
      <c r="G32" s="841" t="s">
        <v>387</v>
      </c>
      <c r="H32" s="842"/>
      <c r="I32" s="843"/>
      <c r="J32" s="841" t="s">
        <v>389</v>
      </c>
      <c r="K32" s="842"/>
      <c r="L32" s="843"/>
      <c r="M32" s="915"/>
      <c r="N32" s="916"/>
      <c r="O32" s="917"/>
      <c r="P32" s="841" t="s">
        <v>387</v>
      </c>
      <c r="Q32" s="842"/>
      <c r="R32" s="843"/>
      <c r="S32" s="921">
        <f t="shared" ref="S32" si="2">+COUNTIF(D32:R32,"○")*3+COUNTIF(D32:R32,"△")</f>
        <v>6</v>
      </c>
      <c r="T32" s="922"/>
      <c r="U32" s="923"/>
      <c r="V32" s="927">
        <f>D33+G33+J33+P33</f>
        <v>5</v>
      </c>
      <c r="W32" s="928"/>
      <c r="X32" s="786"/>
      <c r="Y32" s="927">
        <f>F33+I33+L33+R33</f>
        <v>7</v>
      </c>
      <c r="Z32" s="928"/>
      <c r="AA32" s="786"/>
      <c r="AB32" s="932">
        <f>V32-Y32</f>
        <v>-2</v>
      </c>
      <c r="AC32" s="933"/>
      <c r="AD32" s="934"/>
      <c r="AE32" s="663">
        <f>RANK(S32,S26:U35,0)</f>
        <v>4</v>
      </c>
      <c r="AF32" s="664"/>
      <c r="AG32" s="665"/>
    </row>
    <row r="33" spans="1:33" ht="26.25" customHeight="1">
      <c r="A33" s="954"/>
      <c r="B33" s="955"/>
      <c r="C33" s="956"/>
      <c r="D33" s="212">
        <f>Q21</f>
        <v>3</v>
      </c>
      <c r="E33" s="211" t="s">
        <v>29</v>
      </c>
      <c r="F33" s="213">
        <f>O21</f>
        <v>2</v>
      </c>
      <c r="G33" s="212">
        <f>Q19</f>
        <v>0</v>
      </c>
      <c r="H33" s="211" t="s">
        <v>29</v>
      </c>
      <c r="I33" s="213">
        <f>O19</f>
        <v>3</v>
      </c>
      <c r="J33" s="212">
        <f>Q14</f>
        <v>2</v>
      </c>
      <c r="K33" s="211" t="s">
        <v>29</v>
      </c>
      <c r="L33" s="213">
        <f>O14</f>
        <v>1</v>
      </c>
      <c r="M33" s="918"/>
      <c r="N33" s="919"/>
      <c r="O33" s="920"/>
      <c r="P33" s="214">
        <f>O17</f>
        <v>0</v>
      </c>
      <c r="Q33" s="211" t="s">
        <v>29</v>
      </c>
      <c r="R33" s="214">
        <f>Q17</f>
        <v>1</v>
      </c>
      <c r="S33" s="924"/>
      <c r="T33" s="925"/>
      <c r="U33" s="926"/>
      <c r="V33" s="929"/>
      <c r="W33" s="930"/>
      <c r="X33" s="931"/>
      <c r="Y33" s="929"/>
      <c r="Z33" s="930"/>
      <c r="AA33" s="931"/>
      <c r="AB33" s="935"/>
      <c r="AC33" s="936"/>
      <c r="AD33" s="937"/>
      <c r="AE33" s="666"/>
      <c r="AF33" s="667"/>
      <c r="AG33" s="668"/>
    </row>
    <row r="34" spans="1:33" ht="26.25" customHeight="1">
      <c r="A34" s="835" t="str">
        <f>P25</f>
        <v>KFC</v>
      </c>
      <c r="B34" s="836"/>
      <c r="C34" s="837"/>
      <c r="D34" s="841" t="s">
        <v>389</v>
      </c>
      <c r="E34" s="842"/>
      <c r="F34" s="843"/>
      <c r="G34" s="841" t="s">
        <v>388</v>
      </c>
      <c r="H34" s="842"/>
      <c r="I34" s="843"/>
      <c r="J34" s="841" t="s">
        <v>387</v>
      </c>
      <c r="K34" s="842"/>
      <c r="L34" s="843"/>
      <c r="M34" s="841" t="s">
        <v>389</v>
      </c>
      <c r="N34" s="842"/>
      <c r="O34" s="843"/>
      <c r="P34" s="844"/>
      <c r="Q34" s="845"/>
      <c r="R34" s="846"/>
      <c r="S34" s="921">
        <f t="shared" ref="S34" si="3">+COUNTIF(D34:R34,"○")*3+COUNTIF(D34:R34,"△")</f>
        <v>7</v>
      </c>
      <c r="T34" s="922"/>
      <c r="U34" s="923"/>
      <c r="V34" s="828">
        <f>D35+G35+J35+M35</f>
        <v>7</v>
      </c>
      <c r="W34" s="823"/>
      <c r="X34" s="824"/>
      <c r="Y34" s="828">
        <f>F35+I35+L35+O35</f>
        <v>4</v>
      </c>
      <c r="Z34" s="823"/>
      <c r="AA34" s="824"/>
      <c r="AB34" s="829">
        <f>V34-Y34</f>
        <v>3</v>
      </c>
      <c r="AC34" s="830"/>
      <c r="AD34" s="831"/>
      <c r="AE34" s="663">
        <f>RANK(S34,S26:U35,0)</f>
        <v>2</v>
      </c>
      <c r="AF34" s="664"/>
      <c r="AG34" s="665"/>
    </row>
    <row r="35" spans="1:33" ht="26.25" customHeight="1">
      <c r="A35" s="838"/>
      <c r="B35" s="839"/>
      <c r="C35" s="840"/>
      <c r="D35" s="69">
        <f>O15</f>
        <v>4</v>
      </c>
      <c r="E35" s="66" t="s">
        <v>29</v>
      </c>
      <c r="F35" s="70">
        <f>Q15</f>
        <v>1</v>
      </c>
      <c r="G35" s="69">
        <f>Q22</f>
        <v>1</v>
      </c>
      <c r="H35" s="66" t="s">
        <v>29</v>
      </c>
      <c r="I35" s="70">
        <f>O22</f>
        <v>1</v>
      </c>
      <c r="J35" s="69">
        <f>O20</f>
        <v>1</v>
      </c>
      <c r="K35" s="66" t="s">
        <v>29</v>
      </c>
      <c r="L35" s="70">
        <f>Q20</f>
        <v>2</v>
      </c>
      <c r="M35" s="78">
        <f>Q17</f>
        <v>1</v>
      </c>
      <c r="N35" s="66" t="s">
        <v>29</v>
      </c>
      <c r="O35" s="79">
        <f>O17</f>
        <v>0</v>
      </c>
      <c r="P35" s="847"/>
      <c r="Q35" s="848"/>
      <c r="R35" s="849"/>
      <c r="S35" s="924"/>
      <c r="T35" s="925"/>
      <c r="U35" s="926"/>
      <c r="V35" s="825"/>
      <c r="W35" s="826"/>
      <c r="X35" s="827"/>
      <c r="Y35" s="825"/>
      <c r="Z35" s="826"/>
      <c r="AA35" s="827"/>
      <c r="AB35" s="832"/>
      <c r="AC35" s="833"/>
      <c r="AD35" s="834"/>
      <c r="AE35" s="666"/>
      <c r="AF35" s="667"/>
      <c r="AG35" s="668"/>
    </row>
    <row r="36" spans="1:33" ht="35.1" customHeight="1"/>
    <row r="37" spans="1:33" ht="30" customHeight="1"/>
    <row r="38" spans="1:33" ht="30" customHeight="1"/>
    <row r="39" spans="1:33" ht="30" customHeight="1"/>
    <row r="40" spans="1:33" ht="30" customHeight="1"/>
    <row r="41" spans="1:33" ht="30" customHeight="1"/>
    <row r="42" spans="1:33" ht="30" customHeight="1"/>
  </sheetData>
  <mergeCells count="131">
    <mergeCell ref="Y30:AA31"/>
    <mergeCell ref="AB30:AD31"/>
    <mergeCell ref="AE30:AG31"/>
    <mergeCell ref="Q7:Y7"/>
    <mergeCell ref="A34:C35"/>
    <mergeCell ref="D34:F34"/>
    <mergeCell ref="G34:I34"/>
    <mergeCell ref="J34:L34"/>
    <mergeCell ref="M34:O34"/>
    <mergeCell ref="P34:R35"/>
    <mergeCell ref="P30:R30"/>
    <mergeCell ref="S30:U31"/>
    <mergeCell ref="V30:X31"/>
    <mergeCell ref="A32:C33"/>
    <mergeCell ref="D32:F32"/>
    <mergeCell ref="G32:I32"/>
    <mergeCell ref="J32:L32"/>
    <mergeCell ref="S28:U29"/>
    <mergeCell ref="V28:X29"/>
    <mergeCell ref="Y28:AA29"/>
    <mergeCell ref="R21:V21"/>
    <mergeCell ref="M26:O26"/>
    <mergeCell ref="P26:R26"/>
    <mergeCell ref="S26:U27"/>
    <mergeCell ref="A30:C31"/>
    <mergeCell ref="D30:F30"/>
    <mergeCell ref="G30:I30"/>
    <mergeCell ref="J30:L31"/>
    <mergeCell ref="M30:O30"/>
    <mergeCell ref="A28:C29"/>
    <mergeCell ref="D28:F28"/>
    <mergeCell ref="G28:I29"/>
    <mergeCell ref="J28:L28"/>
    <mergeCell ref="M28:O28"/>
    <mergeCell ref="V26:X27"/>
    <mergeCell ref="Y26:AA27"/>
    <mergeCell ref="W19:AA19"/>
    <mergeCell ref="D20:F20"/>
    <mergeCell ref="G20:I20"/>
    <mergeCell ref="J20:N20"/>
    <mergeCell ref="R20:V20"/>
    <mergeCell ref="AB28:AD29"/>
    <mergeCell ref="AE28:AG29"/>
    <mergeCell ref="P28:R28"/>
    <mergeCell ref="W20:AA20"/>
    <mergeCell ref="D19:F19"/>
    <mergeCell ref="G19:I19"/>
    <mergeCell ref="J18:N18"/>
    <mergeCell ref="R18:V18"/>
    <mergeCell ref="W18:AA18"/>
    <mergeCell ref="D17:F17"/>
    <mergeCell ref="G17:I17"/>
    <mergeCell ref="J17:N17"/>
    <mergeCell ref="R17:V17"/>
    <mergeCell ref="AB26:AD27"/>
    <mergeCell ref="AE26:AG27"/>
    <mergeCell ref="R19:V19"/>
    <mergeCell ref="W21:AA21"/>
    <mergeCell ref="D22:F22"/>
    <mergeCell ref="G22:I22"/>
    <mergeCell ref="J22:N22"/>
    <mergeCell ref="R22:V22"/>
    <mergeCell ref="W22:AA22"/>
    <mergeCell ref="D21:F21"/>
    <mergeCell ref="G21:I21"/>
    <mergeCell ref="J21:N21"/>
    <mergeCell ref="S25:U25"/>
    <mergeCell ref="V25:X25"/>
    <mergeCell ref="Y25:AA25"/>
    <mergeCell ref="AB25:AD25"/>
    <mergeCell ref="AE25:AG25"/>
    <mergeCell ref="A1:AG1"/>
    <mergeCell ref="A2:AG2"/>
    <mergeCell ref="Q5:Y5"/>
    <mergeCell ref="A12:C22"/>
    <mergeCell ref="D12:I12"/>
    <mergeCell ref="W13:AA13"/>
    <mergeCell ref="D14:F14"/>
    <mergeCell ref="G14:I14"/>
    <mergeCell ref="R13:V13"/>
    <mergeCell ref="W15:AA15"/>
    <mergeCell ref="D16:F16"/>
    <mergeCell ref="G16:I16"/>
    <mergeCell ref="J16:N16"/>
    <mergeCell ref="R16:V16"/>
    <mergeCell ref="W16:AA16"/>
    <mergeCell ref="D15:F15"/>
    <mergeCell ref="G15:I15"/>
    <mergeCell ref="J19:N19"/>
    <mergeCell ref="J15:N15"/>
    <mergeCell ref="J14:N14"/>
    <mergeCell ref="R14:V14"/>
    <mergeCell ref="W14:AA14"/>
    <mergeCell ref="D13:F13"/>
    <mergeCell ref="G13:I13"/>
    <mergeCell ref="Y34:AA35"/>
    <mergeCell ref="AB34:AD35"/>
    <mergeCell ref="AE34:AG35"/>
    <mergeCell ref="M32:O33"/>
    <mergeCell ref="P32:R32"/>
    <mergeCell ref="S32:U33"/>
    <mergeCell ref="V32:X33"/>
    <mergeCell ref="Y32:AA33"/>
    <mergeCell ref="AB32:AD33"/>
    <mergeCell ref="AE32:AG33"/>
    <mergeCell ref="S34:U35"/>
    <mergeCell ref="V34:X35"/>
    <mergeCell ref="A5:O5"/>
    <mergeCell ref="A6:O6"/>
    <mergeCell ref="A7:O7"/>
    <mergeCell ref="A8:O8"/>
    <mergeCell ref="A26:C27"/>
    <mergeCell ref="M25:O25"/>
    <mergeCell ref="P25:R25"/>
    <mergeCell ref="A25:C25"/>
    <mergeCell ref="D25:F25"/>
    <mergeCell ref="G25:I25"/>
    <mergeCell ref="J25:L25"/>
    <mergeCell ref="D26:F27"/>
    <mergeCell ref="G26:I26"/>
    <mergeCell ref="J26:L26"/>
    <mergeCell ref="Q8:Y8"/>
    <mergeCell ref="J12:V12"/>
    <mergeCell ref="W12:AA12"/>
    <mergeCell ref="J13:N13"/>
    <mergeCell ref="Q6:Y6"/>
    <mergeCell ref="Q9:Y9"/>
    <mergeCell ref="R15:V15"/>
    <mergeCell ref="W17:AA17"/>
    <mergeCell ref="D18:F18"/>
    <mergeCell ref="G18:I18"/>
  </mergeCells>
  <phoneticPr fontId="2"/>
  <printOptions horizontalCentered="1" verticalCentered="1"/>
  <pageMargins left="0" right="0" top="0" bottom="0" header="0" footer="0"/>
  <pageSetup paperSize="9" scale="85" orientation="portrait" r:id="rId1"/>
  <headerFooter alignWithMargins="0"/>
  <colBreaks count="1" manualBreakCount="1">
    <brk id="33" max="37" man="1"/>
  </colBreaks>
  <ignoredErrors>
    <ignoredError sqref="AE28"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128"/>
  <sheetViews>
    <sheetView topLeftCell="A22" zoomScaleNormal="100" workbookViewId="0">
      <selection activeCell="R15" sqref="R15:V15"/>
    </sheetView>
  </sheetViews>
  <sheetFormatPr defaultRowHeight="14.25"/>
  <cols>
    <col min="1" max="2" width="3.625" style="59" customWidth="1"/>
    <col min="3" max="3" width="3.5" style="59" customWidth="1"/>
    <col min="4" max="33" width="3.625" style="59" customWidth="1"/>
    <col min="34" max="16384" width="9" style="59"/>
  </cols>
  <sheetData>
    <row r="1" spans="1:33" ht="38.25" customHeight="1">
      <c r="A1" s="958" t="str">
        <f>'５チーム'!A1:AG1</f>
        <v xml:space="preserve">TOKIWA FOOTDOME NIGHTER CUP </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row>
    <row r="2" spans="1:33" ht="18.75" customHeight="1">
      <c r="A2" s="959" t="str">
        <f>'5チーム1'!A2:AG2</f>
        <v>2015.6.12.Fri. Beginner Top Class</v>
      </c>
      <c r="B2" s="959"/>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959"/>
      <c r="AD2" s="959"/>
      <c r="AE2" s="959"/>
      <c r="AF2" s="959"/>
      <c r="AG2" s="959"/>
    </row>
    <row r="3" spans="1:33" ht="10.5" customHeight="1"/>
    <row r="4" spans="1:33" ht="26.1" customHeight="1">
      <c r="A4" s="60" t="s">
        <v>21</v>
      </c>
      <c r="Q4" s="60" t="s">
        <v>165</v>
      </c>
    </row>
    <row r="5" spans="1:33" ht="26.1" customHeight="1">
      <c r="A5" s="907" t="s">
        <v>248</v>
      </c>
      <c r="B5" s="908"/>
      <c r="C5" s="908"/>
      <c r="D5" s="908"/>
      <c r="E5" s="908"/>
      <c r="F5" s="908"/>
      <c r="G5" s="908"/>
      <c r="H5" s="908"/>
      <c r="I5" s="908"/>
      <c r="J5" s="908"/>
      <c r="K5" s="908"/>
      <c r="L5" s="908"/>
      <c r="M5" s="908"/>
      <c r="N5" s="908"/>
      <c r="O5" s="908"/>
      <c r="P5" s="186"/>
      <c r="Q5" s="886" t="str">
        <f>'5チーム1'!Q5:Y5</f>
        <v>F.C.Domino</v>
      </c>
      <c r="R5" s="887"/>
      <c r="S5" s="887"/>
      <c r="T5" s="887"/>
      <c r="U5" s="887"/>
      <c r="V5" s="887"/>
      <c r="W5" s="887"/>
      <c r="X5" s="887"/>
      <c r="Y5" s="887"/>
    </row>
    <row r="6" spans="1:33" ht="26.1" customHeight="1">
      <c r="A6" s="907" t="s">
        <v>295</v>
      </c>
      <c r="B6" s="908"/>
      <c r="C6" s="908"/>
      <c r="D6" s="908"/>
      <c r="E6" s="908"/>
      <c r="F6" s="908"/>
      <c r="G6" s="908"/>
      <c r="H6" s="908"/>
      <c r="I6" s="908"/>
      <c r="J6" s="908"/>
      <c r="K6" s="908"/>
      <c r="L6" s="908"/>
      <c r="M6" s="908"/>
      <c r="N6" s="908"/>
      <c r="O6" s="908"/>
      <c r="P6" s="186"/>
      <c r="Q6" s="886" t="str">
        <f>'5チーム1'!Q6:Y6</f>
        <v xml:space="preserve"> alegre </v>
      </c>
      <c r="R6" s="887"/>
      <c r="S6" s="887"/>
      <c r="T6" s="887"/>
      <c r="U6" s="887"/>
      <c r="V6" s="887"/>
      <c r="W6" s="887"/>
      <c r="X6" s="887"/>
      <c r="Y6" s="887"/>
    </row>
    <row r="7" spans="1:33" ht="26.1" customHeight="1">
      <c r="A7" s="907" t="s">
        <v>239</v>
      </c>
      <c r="B7" s="908"/>
      <c r="C7" s="908"/>
      <c r="D7" s="908"/>
      <c r="E7" s="908"/>
      <c r="F7" s="908"/>
      <c r="G7" s="908"/>
      <c r="H7" s="908"/>
      <c r="I7" s="908"/>
      <c r="J7" s="908"/>
      <c r="K7" s="908"/>
      <c r="L7" s="908"/>
      <c r="M7" s="908"/>
      <c r="N7" s="908"/>
      <c r="O7" s="908"/>
      <c r="P7" s="186"/>
      <c r="Q7" s="886" t="str">
        <f>'5チーム1'!Q7:Y7</f>
        <v>ROSSO-BIANCO</v>
      </c>
      <c r="R7" s="887"/>
      <c r="S7" s="887"/>
      <c r="T7" s="887"/>
      <c r="U7" s="887"/>
      <c r="V7" s="887"/>
      <c r="W7" s="887"/>
      <c r="X7" s="887"/>
      <c r="Y7" s="887"/>
    </row>
    <row r="8" spans="1:33" ht="26.1" customHeight="1">
      <c r="A8" s="907" t="s">
        <v>298</v>
      </c>
      <c r="B8" s="908"/>
      <c r="C8" s="908"/>
      <c r="D8" s="908"/>
      <c r="E8" s="908"/>
      <c r="F8" s="908"/>
      <c r="G8" s="908"/>
      <c r="H8" s="908"/>
      <c r="I8" s="908"/>
      <c r="J8" s="908"/>
      <c r="K8" s="908"/>
      <c r="L8" s="908"/>
      <c r="M8" s="908"/>
      <c r="N8" s="908"/>
      <c r="O8" s="908"/>
      <c r="P8" s="186"/>
      <c r="Q8" s="886" t="str">
        <f>'5チーム1'!Q8:Y8</f>
        <v xml:space="preserve"> 協和化学FC </v>
      </c>
      <c r="R8" s="887"/>
      <c r="S8" s="887"/>
      <c r="T8" s="887"/>
      <c r="U8" s="887"/>
      <c r="V8" s="887"/>
      <c r="W8" s="887"/>
      <c r="X8" s="887"/>
      <c r="Y8" s="887"/>
    </row>
    <row r="9" spans="1:33" ht="26.1" customHeight="1">
      <c r="A9" s="186"/>
      <c r="B9" s="186"/>
      <c r="C9" s="186"/>
      <c r="D9" s="186"/>
      <c r="E9" s="186"/>
      <c r="F9" s="186"/>
      <c r="G9" s="186"/>
      <c r="H9" s="186"/>
      <c r="I9" s="186"/>
      <c r="J9" s="186"/>
      <c r="K9" s="186"/>
      <c r="L9" s="186"/>
      <c r="M9" s="186"/>
      <c r="N9" s="186"/>
      <c r="O9" s="186"/>
      <c r="P9" s="186"/>
      <c r="Q9" s="886" t="str">
        <f>'5チーム1'!Q9:Y9</f>
        <v xml:space="preserve"> TMBK </v>
      </c>
      <c r="R9" s="887"/>
      <c r="S9" s="887"/>
      <c r="T9" s="887"/>
      <c r="U9" s="887"/>
      <c r="V9" s="887"/>
      <c r="W9" s="887"/>
      <c r="X9" s="887"/>
      <c r="Y9" s="887"/>
    </row>
    <row r="10" spans="1:33" ht="26.1" customHeight="1">
      <c r="P10" s="61"/>
      <c r="Q10" s="61"/>
      <c r="R10" s="61"/>
      <c r="S10" s="61"/>
      <c r="T10" s="61"/>
      <c r="U10" s="61"/>
      <c r="V10" s="61"/>
      <c r="W10" s="61"/>
      <c r="X10" s="61"/>
      <c r="AC10" s="960"/>
      <c r="AD10" s="960"/>
      <c r="AE10" s="960"/>
      <c r="AF10" s="960"/>
      <c r="AG10" s="960"/>
    </row>
    <row r="11" spans="1:33" ht="26.1" customHeight="1" thickBot="1">
      <c r="A11" s="62" t="s">
        <v>143</v>
      </c>
      <c r="B11" s="63"/>
      <c r="C11" s="64"/>
      <c r="D11" s="59" t="s">
        <v>299</v>
      </c>
    </row>
    <row r="12" spans="1:33" ht="26.1" customHeight="1">
      <c r="A12" s="891" t="s">
        <v>86</v>
      </c>
      <c r="B12" s="892"/>
      <c r="C12" s="893"/>
      <c r="D12" s="889" t="s">
        <v>23</v>
      </c>
      <c r="E12" s="889"/>
      <c r="F12" s="889"/>
      <c r="G12" s="889"/>
      <c r="H12" s="889"/>
      <c r="I12" s="890"/>
      <c r="J12" s="888" t="s">
        <v>24</v>
      </c>
      <c r="K12" s="889"/>
      <c r="L12" s="889"/>
      <c r="M12" s="889"/>
      <c r="N12" s="889"/>
      <c r="O12" s="889"/>
      <c r="P12" s="889"/>
      <c r="Q12" s="889"/>
      <c r="R12" s="889"/>
      <c r="S12" s="889"/>
      <c r="T12" s="889"/>
      <c r="U12" s="889"/>
      <c r="V12" s="890"/>
      <c r="W12" s="888" t="s">
        <v>26</v>
      </c>
      <c r="X12" s="889"/>
      <c r="Y12" s="889"/>
      <c r="Z12" s="889"/>
      <c r="AA12" s="890"/>
    </row>
    <row r="13" spans="1:33" ht="26.1" customHeight="1">
      <c r="A13" s="894"/>
      <c r="B13" s="895"/>
      <c r="C13" s="896"/>
      <c r="D13" s="853" t="s">
        <v>27</v>
      </c>
      <c r="E13" s="850"/>
      <c r="F13" s="850"/>
      <c r="G13" s="900">
        <v>0.85416666666666663</v>
      </c>
      <c r="H13" s="850"/>
      <c r="I13" s="901"/>
      <c r="J13" s="885" t="str">
        <f>Q5</f>
        <v>F.C.Domino</v>
      </c>
      <c r="K13" s="879"/>
      <c r="L13" s="879"/>
      <c r="M13" s="879"/>
      <c r="N13" s="879"/>
      <c r="O13" s="425"/>
      <c r="P13" s="426" t="s">
        <v>28</v>
      </c>
      <c r="Q13" s="250"/>
      <c r="R13" s="902" t="str">
        <f>Q6</f>
        <v xml:space="preserve"> alegre </v>
      </c>
      <c r="S13" s="879"/>
      <c r="T13" s="879"/>
      <c r="U13" s="879"/>
      <c r="V13" s="882"/>
      <c r="W13" s="903" t="str">
        <f>Q9</f>
        <v xml:space="preserve"> TMBK </v>
      </c>
      <c r="X13" s="859"/>
      <c r="Y13" s="859"/>
      <c r="Z13" s="859"/>
      <c r="AA13" s="860"/>
    </row>
    <row r="14" spans="1:33" ht="26.1" customHeight="1">
      <c r="A14" s="894"/>
      <c r="B14" s="895"/>
      <c r="C14" s="896"/>
      <c r="D14" s="853" t="s">
        <v>30</v>
      </c>
      <c r="E14" s="850"/>
      <c r="F14" s="850"/>
      <c r="G14" s="900">
        <v>0.86458333333333337</v>
      </c>
      <c r="H14" s="850"/>
      <c r="I14" s="901"/>
      <c r="J14" s="885" t="str">
        <f>Q7</f>
        <v>ROSSO-BIANCO</v>
      </c>
      <c r="K14" s="879"/>
      <c r="L14" s="879"/>
      <c r="M14" s="879"/>
      <c r="N14" s="880"/>
      <c r="O14" s="425"/>
      <c r="P14" s="426" t="s">
        <v>28</v>
      </c>
      <c r="Q14" s="250"/>
      <c r="R14" s="902" t="str">
        <f>Q8</f>
        <v xml:space="preserve"> 協和化学FC </v>
      </c>
      <c r="S14" s="904"/>
      <c r="T14" s="904"/>
      <c r="U14" s="904"/>
      <c r="V14" s="905"/>
      <c r="W14" s="903" t="str">
        <f>Q6</f>
        <v xml:space="preserve"> alegre </v>
      </c>
      <c r="X14" s="859"/>
      <c r="Y14" s="859"/>
      <c r="Z14" s="859"/>
      <c r="AA14" s="860"/>
    </row>
    <row r="15" spans="1:33" ht="26.1" customHeight="1">
      <c r="A15" s="894"/>
      <c r="B15" s="895"/>
      <c r="C15" s="896"/>
      <c r="D15" s="853" t="s">
        <v>31</v>
      </c>
      <c r="E15" s="850"/>
      <c r="F15" s="850"/>
      <c r="G15" s="900">
        <v>0.875</v>
      </c>
      <c r="H15" s="850"/>
      <c r="I15" s="901"/>
      <c r="J15" s="885" t="str">
        <f>Q9</f>
        <v xml:space="preserve"> TMBK </v>
      </c>
      <c r="K15" s="879"/>
      <c r="L15" s="879"/>
      <c r="M15" s="879"/>
      <c r="N15" s="880"/>
      <c r="O15" s="425"/>
      <c r="P15" s="426" t="s">
        <v>28</v>
      </c>
      <c r="Q15" s="250"/>
      <c r="R15" s="902" t="str">
        <f>Q5</f>
        <v>F.C.Domino</v>
      </c>
      <c r="S15" s="879"/>
      <c r="T15" s="879"/>
      <c r="U15" s="879"/>
      <c r="V15" s="882"/>
      <c r="W15" s="903" t="str">
        <f>Q8</f>
        <v xml:space="preserve"> 協和化学FC </v>
      </c>
      <c r="X15" s="859"/>
      <c r="Y15" s="859"/>
      <c r="Z15" s="859"/>
      <c r="AA15" s="860"/>
    </row>
    <row r="16" spans="1:33" ht="26.1" customHeight="1">
      <c r="A16" s="894"/>
      <c r="B16" s="895"/>
      <c r="C16" s="896"/>
      <c r="D16" s="853" t="s">
        <v>39</v>
      </c>
      <c r="E16" s="850"/>
      <c r="F16" s="850"/>
      <c r="G16" s="900">
        <v>0.88541666666666696</v>
      </c>
      <c r="H16" s="850"/>
      <c r="I16" s="901"/>
      <c r="J16" s="878" t="str">
        <f>Q6</f>
        <v xml:space="preserve"> alegre </v>
      </c>
      <c r="K16" s="879"/>
      <c r="L16" s="879"/>
      <c r="M16" s="879"/>
      <c r="N16" s="880"/>
      <c r="O16" s="425"/>
      <c r="P16" s="426" t="s">
        <v>28</v>
      </c>
      <c r="Q16" s="250"/>
      <c r="R16" s="881" t="str">
        <f>Q7</f>
        <v>ROSSO-BIANCO</v>
      </c>
      <c r="S16" s="883"/>
      <c r="T16" s="883"/>
      <c r="U16" s="883"/>
      <c r="V16" s="906"/>
      <c r="W16" s="858" t="str">
        <f>Q5</f>
        <v>F.C.Domino</v>
      </c>
      <c r="X16" s="859"/>
      <c r="Y16" s="859"/>
      <c r="Z16" s="859"/>
      <c r="AA16" s="860"/>
    </row>
    <row r="17" spans="1:33" ht="26.1" customHeight="1">
      <c r="A17" s="894"/>
      <c r="B17" s="895"/>
      <c r="C17" s="896"/>
      <c r="D17" s="853" t="s">
        <v>40</v>
      </c>
      <c r="E17" s="850"/>
      <c r="F17" s="850"/>
      <c r="G17" s="900">
        <v>0.89583333333333404</v>
      </c>
      <c r="H17" s="850"/>
      <c r="I17" s="901"/>
      <c r="J17" s="878" t="str">
        <f>Q8</f>
        <v xml:space="preserve"> 協和化学FC </v>
      </c>
      <c r="K17" s="879"/>
      <c r="L17" s="879"/>
      <c r="M17" s="879"/>
      <c r="N17" s="880"/>
      <c r="O17" s="425"/>
      <c r="P17" s="426" t="s">
        <v>28</v>
      </c>
      <c r="Q17" s="250"/>
      <c r="R17" s="881" t="str">
        <f>Q9</f>
        <v xml:space="preserve"> TMBK </v>
      </c>
      <c r="S17" s="879"/>
      <c r="T17" s="879"/>
      <c r="U17" s="879"/>
      <c r="V17" s="882"/>
      <c r="W17" s="858" t="str">
        <f>Q7</f>
        <v>ROSSO-BIANCO</v>
      </c>
      <c r="X17" s="859"/>
      <c r="Y17" s="859"/>
      <c r="Z17" s="859"/>
      <c r="AA17" s="860"/>
    </row>
    <row r="18" spans="1:33" ht="26.1" customHeight="1">
      <c r="A18" s="894"/>
      <c r="B18" s="895"/>
      <c r="C18" s="896"/>
      <c r="D18" s="853" t="s">
        <v>41</v>
      </c>
      <c r="E18" s="850"/>
      <c r="F18" s="850"/>
      <c r="G18" s="900">
        <v>0.90625</v>
      </c>
      <c r="H18" s="850"/>
      <c r="I18" s="901"/>
      <c r="J18" s="878" t="str">
        <f>Q5</f>
        <v>F.C.Domino</v>
      </c>
      <c r="K18" s="883"/>
      <c r="L18" s="883"/>
      <c r="M18" s="883"/>
      <c r="N18" s="884"/>
      <c r="O18" s="425"/>
      <c r="P18" s="426" t="s">
        <v>28</v>
      </c>
      <c r="Q18" s="250"/>
      <c r="R18" s="881" t="str">
        <f>Q7</f>
        <v>ROSSO-BIANCO</v>
      </c>
      <c r="S18" s="879"/>
      <c r="T18" s="879"/>
      <c r="U18" s="879"/>
      <c r="V18" s="882"/>
      <c r="W18" s="858" t="str">
        <f>Q9</f>
        <v xml:space="preserve"> TMBK </v>
      </c>
      <c r="X18" s="859"/>
      <c r="Y18" s="859"/>
      <c r="Z18" s="859"/>
      <c r="AA18" s="860"/>
    </row>
    <row r="19" spans="1:33" ht="26.1" customHeight="1">
      <c r="A19" s="894"/>
      <c r="B19" s="895"/>
      <c r="C19" s="896"/>
      <c r="D19" s="853" t="s">
        <v>42</v>
      </c>
      <c r="E19" s="850"/>
      <c r="F19" s="850"/>
      <c r="G19" s="900">
        <v>0.91666666666666696</v>
      </c>
      <c r="H19" s="850"/>
      <c r="I19" s="901"/>
      <c r="J19" s="878" t="str">
        <f>Q6</f>
        <v xml:space="preserve"> alegre </v>
      </c>
      <c r="K19" s="879"/>
      <c r="L19" s="879"/>
      <c r="M19" s="879"/>
      <c r="N19" s="880"/>
      <c r="O19" s="425"/>
      <c r="P19" s="426" t="s">
        <v>28</v>
      </c>
      <c r="Q19" s="250"/>
      <c r="R19" s="881" t="str">
        <f>Q8</f>
        <v xml:space="preserve"> 協和化学FC </v>
      </c>
      <c r="S19" s="879"/>
      <c r="T19" s="879"/>
      <c r="U19" s="879"/>
      <c r="V19" s="882"/>
      <c r="W19" s="858" t="str">
        <f>Q5</f>
        <v>F.C.Domino</v>
      </c>
      <c r="X19" s="859"/>
      <c r="Y19" s="859"/>
      <c r="Z19" s="859"/>
      <c r="AA19" s="860"/>
    </row>
    <row r="20" spans="1:33" ht="26.1" customHeight="1">
      <c r="A20" s="894"/>
      <c r="B20" s="895"/>
      <c r="C20" s="896"/>
      <c r="D20" s="853" t="s">
        <v>48</v>
      </c>
      <c r="E20" s="850"/>
      <c r="F20" s="850"/>
      <c r="G20" s="900">
        <v>0.92708333333333404</v>
      </c>
      <c r="H20" s="850"/>
      <c r="I20" s="901"/>
      <c r="J20" s="878" t="str">
        <f>Q9</f>
        <v xml:space="preserve"> TMBK </v>
      </c>
      <c r="K20" s="883"/>
      <c r="L20" s="883"/>
      <c r="M20" s="883"/>
      <c r="N20" s="884"/>
      <c r="O20" s="425"/>
      <c r="P20" s="426" t="s">
        <v>28</v>
      </c>
      <c r="Q20" s="250"/>
      <c r="R20" s="881" t="str">
        <f>Q7</f>
        <v>ROSSO-BIANCO</v>
      </c>
      <c r="S20" s="879"/>
      <c r="T20" s="879"/>
      <c r="U20" s="879"/>
      <c r="V20" s="882"/>
      <c r="W20" s="858" t="str">
        <f>Q6</f>
        <v xml:space="preserve"> alegre </v>
      </c>
      <c r="X20" s="859"/>
      <c r="Y20" s="859"/>
      <c r="Z20" s="859"/>
      <c r="AA20" s="860"/>
    </row>
    <row r="21" spans="1:33" ht="26.1" customHeight="1">
      <c r="A21" s="894"/>
      <c r="B21" s="895"/>
      <c r="C21" s="896"/>
      <c r="D21" s="853" t="s">
        <v>49</v>
      </c>
      <c r="E21" s="850"/>
      <c r="F21" s="850"/>
      <c r="G21" s="900">
        <v>0.937500000000001</v>
      </c>
      <c r="H21" s="850"/>
      <c r="I21" s="901"/>
      <c r="J21" s="878" t="str">
        <f>Q5</f>
        <v>F.C.Domino</v>
      </c>
      <c r="K21" s="879"/>
      <c r="L21" s="879"/>
      <c r="M21" s="879"/>
      <c r="N21" s="880"/>
      <c r="O21" s="425"/>
      <c r="P21" s="426" t="s">
        <v>28</v>
      </c>
      <c r="Q21" s="250"/>
      <c r="R21" s="881" t="str">
        <f>Q8</f>
        <v xml:space="preserve"> 協和化学FC </v>
      </c>
      <c r="S21" s="879"/>
      <c r="T21" s="879"/>
      <c r="U21" s="879"/>
      <c r="V21" s="882"/>
      <c r="W21" s="858" t="str">
        <f>Q7</f>
        <v>ROSSO-BIANCO</v>
      </c>
      <c r="X21" s="859"/>
      <c r="Y21" s="859"/>
      <c r="Z21" s="859"/>
      <c r="AA21" s="860"/>
    </row>
    <row r="22" spans="1:33" ht="26.1" customHeight="1" thickBot="1">
      <c r="A22" s="897"/>
      <c r="B22" s="898"/>
      <c r="C22" s="899"/>
      <c r="D22" s="861" t="s">
        <v>20</v>
      </c>
      <c r="E22" s="862"/>
      <c r="F22" s="862"/>
      <c r="G22" s="949">
        <v>0.94791666666666696</v>
      </c>
      <c r="H22" s="862"/>
      <c r="I22" s="950"/>
      <c r="J22" s="866" t="str">
        <f>Q6</f>
        <v xml:space="preserve"> alegre </v>
      </c>
      <c r="K22" s="867"/>
      <c r="L22" s="867"/>
      <c r="M22" s="867"/>
      <c r="N22" s="868"/>
      <c r="O22" s="251"/>
      <c r="P22" s="252" t="s">
        <v>28</v>
      </c>
      <c r="Q22" s="253"/>
      <c r="R22" s="869" t="str">
        <f>Q9</f>
        <v xml:space="preserve"> TMBK </v>
      </c>
      <c r="S22" s="870"/>
      <c r="T22" s="870"/>
      <c r="U22" s="870"/>
      <c r="V22" s="871"/>
      <c r="W22" s="872" t="str">
        <f>Q8</f>
        <v xml:space="preserve"> 協和化学FC </v>
      </c>
      <c r="X22" s="873"/>
      <c r="Y22" s="873"/>
      <c r="Z22" s="873"/>
      <c r="AA22" s="874"/>
    </row>
    <row r="23" spans="1:33" ht="26.1" customHeight="1">
      <c r="A23" s="424"/>
      <c r="B23" s="424"/>
      <c r="C23" s="424"/>
      <c r="D23" s="424"/>
      <c r="E23" s="424"/>
      <c r="F23" s="424"/>
      <c r="G23" s="67"/>
      <c r="H23" s="424"/>
      <c r="I23" s="424"/>
      <c r="J23" s="68"/>
      <c r="K23" s="68"/>
      <c r="L23" s="68"/>
      <c r="M23" s="424"/>
      <c r="N23" s="424"/>
      <c r="O23" s="424"/>
      <c r="P23" s="68"/>
      <c r="Q23" s="68"/>
      <c r="R23" s="68"/>
      <c r="S23" s="68"/>
      <c r="T23" s="68"/>
      <c r="U23" s="68"/>
    </row>
    <row r="24" spans="1:33" ht="26.1" customHeight="1">
      <c r="A24" s="185" t="s">
        <v>64</v>
      </c>
    </row>
    <row r="25" spans="1:33" ht="26.1" customHeight="1">
      <c r="A25" s="851"/>
      <c r="B25" s="852"/>
      <c r="C25" s="853"/>
      <c r="D25" s="857" t="str">
        <f>Q5</f>
        <v>F.C.Domino</v>
      </c>
      <c r="E25" s="857"/>
      <c r="F25" s="857"/>
      <c r="G25" s="857" t="str">
        <f>Q6</f>
        <v xml:space="preserve"> alegre </v>
      </c>
      <c r="H25" s="857"/>
      <c r="I25" s="857"/>
      <c r="J25" s="857" t="str">
        <f>Q7</f>
        <v>ROSSO-BIANCO</v>
      </c>
      <c r="K25" s="857"/>
      <c r="L25" s="857"/>
      <c r="M25" s="854" t="str">
        <f>Q8</f>
        <v xml:space="preserve"> 協和化学FC </v>
      </c>
      <c r="N25" s="855"/>
      <c r="O25" s="856"/>
      <c r="P25" s="854" t="str">
        <f>Q9</f>
        <v xml:space="preserve"> TMBK </v>
      </c>
      <c r="Q25" s="855"/>
      <c r="R25" s="856"/>
      <c r="S25" s="850" t="s">
        <v>33</v>
      </c>
      <c r="T25" s="850"/>
      <c r="U25" s="850"/>
      <c r="V25" s="850" t="s">
        <v>15</v>
      </c>
      <c r="W25" s="850"/>
      <c r="X25" s="850"/>
      <c r="Y25" s="850" t="s">
        <v>16</v>
      </c>
      <c r="Z25" s="850"/>
      <c r="AA25" s="850"/>
      <c r="AB25" s="850" t="s">
        <v>34</v>
      </c>
      <c r="AC25" s="850"/>
      <c r="AD25" s="850"/>
      <c r="AE25" s="851" t="s">
        <v>17</v>
      </c>
      <c r="AF25" s="852"/>
      <c r="AG25" s="853"/>
    </row>
    <row r="26" spans="1:33" ht="26.1" customHeight="1">
      <c r="A26" s="835" t="str">
        <f>Q5</f>
        <v>F.C.Domino</v>
      </c>
      <c r="B26" s="836"/>
      <c r="C26" s="837"/>
      <c r="D26" s="844"/>
      <c r="E26" s="845"/>
      <c r="F26" s="846"/>
      <c r="G26" s="841"/>
      <c r="H26" s="842"/>
      <c r="I26" s="843"/>
      <c r="J26" s="841"/>
      <c r="K26" s="842"/>
      <c r="L26" s="843"/>
      <c r="M26" s="841"/>
      <c r="N26" s="842"/>
      <c r="O26" s="843"/>
      <c r="P26" s="822"/>
      <c r="Q26" s="823"/>
      <c r="R26" s="824"/>
      <c r="S26" s="822"/>
      <c r="T26" s="823"/>
      <c r="U26" s="824"/>
      <c r="V26" s="828"/>
      <c r="W26" s="823"/>
      <c r="X26" s="824"/>
      <c r="Y26" s="828"/>
      <c r="Z26" s="823"/>
      <c r="AA26" s="824"/>
      <c r="AB26" s="829"/>
      <c r="AC26" s="830"/>
      <c r="AD26" s="831"/>
      <c r="AE26" s="822"/>
      <c r="AF26" s="823"/>
      <c r="AG26" s="824"/>
    </row>
    <row r="27" spans="1:33" ht="26.1" customHeight="1">
      <c r="A27" s="838"/>
      <c r="B27" s="839"/>
      <c r="C27" s="840"/>
      <c r="D27" s="847"/>
      <c r="E27" s="848"/>
      <c r="F27" s="849"/>
      <c r="G27" s="69"/>
      <c r="H27" s="427" t="s">
        <v>29</v>
      </c>
      <c r="I27" s="70"/>
      <c r="J27" s="69"/>
      <c r="K27" s="427" t="s">
        <v>29</v>
      </c>
      <c r="L27" s="70"/>
      <c r="M27" s="71"/>
      <c r="N27" s="72" t="s">
        <v>29</v>
      </c>
      <c r="O27" s="73"/>
      <c r="P27" s="71"/>
      <c r="Q27" s="74" t="s">
        <v>29</v>
      </c>
      <c r="R27" s="73"/>
      <c r="S27" s="825"/>
      <c r="T27" s="826"/>
      <c r="U27" s="827"/>
      <c r="V27" s="825"/>
      <c r="W27" s="826"/>
      <c r="X27" s="827"/>
      <c r="Y27" s="825"/>
      <c r="Z27" s="826"/>
      <c r="AA27" s="827"/>
      <c r="AB27" s="832"/>
      <c r="AC27" s="833"/>
      <c r="AD27" s="834"/>
      <c r="AE27" s="825"/>
      <c r="AF27" s="826"/>
      <c r="AG27" s="827"/>
    </row>
    <row r="28" spans="1:33" ht="26.1" customHeight="1">
      <c r="A28" s="835" t="str">
        <f>Q6</f>
        <v xml:space="preserve"> alegre </v>
      </c>
      <c r="B28" s="836"/>
      <c r="C28" s="837"/>
      <c r="D28" s="822"/>
      <c r="E28" s="823"/>
      <c r="F28" s="824"/>
      <c r="G28" s="844"/>
      <c r="H28" s="845"/>
      <c r="I28" s="846"/>
      <c r="J28" s="841"/>
      <c r="K28" s="842"/>
      <c r="L28" s="843"/>
      <c r="M28" s="841"/>
      <c r="N28" s="842"/>
      <c r="O28" s="843"/>
      <c r="P28" s="841"/>
      <c r="Q28" s="842"/>
      <c r="R28" s="843"/>
      <c r="S28" s="822"/>
      <c r="T28" s="823"/>
      <c r="U28" s="824"/>
      <c r="V28" s="828"/>
      <c r="W28" s="823"/>
      <c r="X28" s="824"/>
      <c r="Y28" s="828"/>
      <c r="Z28" s="823"/>
      <c r="AA28" s="824"/>
      <c r="AB28" s="829"/>
      <c r="AC28" s="830"/>
      <c r="AD28" s="831"/>
      <c r="AE28" s="822"/>
      <c r="AF28" s="823"/>
      <c r="AG28" s="824"/>
    </row>
    <row r="29" spans="1:33" ht="26.1" customHeight="1">
      <c r="A29" s="838"/>
      <c r="B29" s="839"/>
      <c r="C29" s="840"/>
      <c r="D29" s="71"/>
      <c r="E29" s="72" t="s">
        <v>29</v>
      </c>
      <c r="F29" s="73"/>
      <c r="G29" s="847"/>
      <c r="H29" s="848"/>
      <c r="I29" s="849"/>
      <c r="J29" s="69"/>
      <c r="K29" s="427" t="s">
        <v>29</v>
      </c>
      <c r="L29" s="70"/>
      <c r="M29" s="71"/>
      <c r="N29" s="72" t="s">
        <v>29</v>
      </c>
      <c r="O29" s="73"/>
      <c r="P29" s="75"/>
      <c r="Q29" s="75" t="s">
        <v>29</v>
      </c>
      <c r="R29" s="75"/>
      <c r="S29" s="825"/>
      <c r="T29" s="826"/>
      <c r="U29" s="827"/>
      <c r="V29" s="825"/>
      <c r="W29" s="826"/>
      <c r="X29" s="827"/>
      <c r="Y29" s="825"/>
      <c r="Z29" s="826"/>
      <c r="AA29" s="827"/>
      <c r="AB29" s="832"/>
      <c r="AC29" s="833"/>
      <c r="AD29" s="834"/>
      <c r="AE29" s="825"/>
      <c r="AF29" s="826"/>
      <c r="AG29" s="827"/>
    </row>
    <row r="30" spans="1:33" ht="26.1" customHeight="1">
      <c r="A30" s="835" t="str">
        <f>Q7</f>
        <v>ROSSO-BIANCO</v>
      </c>
      <c r="B30" s="836"/>
      <c r="C30" s="837"/>
      <c r="D30" s="841"/>
      <c r="E30" s="842"/>
      <c r="F30" s="843"/>
      <c r="G30" s="841"/>
      <c r="H30" s="842"/>
      <c r="I30" s="843"/>
      <c r="J30" s="844"/>
      <c r="K30" s="845"/>
      <c r="L30" s="846"/>
      <c r="M30" s="841"/>
      <c r="N30" s="842"/>
      <c r="O30" s="843"/>
      <c r="P30" s="822"/>
      <c r="Q30" s="823"/>
      <c r="R30" s="824"/>
      <c r="S30" s="822"/>
      <c r="T30" s="823"/>
      <c r="U30" s="824"/>
      <c r="V30" s="828"/>
      <c r="W30" s="823"/>
      <c r="X30" s="824"/>
      <c r="Y30" s="828"/>
      <c r="Z30" s="823"/>
      <c r="AA30" s="824"/>
      <c r="AB30" s="829"/>
      <c r="AC30" s="830"/>
      <c r="AD30" s="831"/>
      <c r="AE30" s="822"/>
      <c r="AF30" s="823"/>
      <c r="AG30" s="824"/>
    </row>
    <row r="31" spans="1:33" ht="26.1" customHeight="1">
      <c r="A31" s="838"/>
      <c r="B31" s="839"/>
      <c r="C31" s="840"/>
      <c r="D31" s="76"/>
      <c r="E31" s="424" t="s">
        <v>29</v>
      </c>
      <c r="F31" s="77"/>
      <c r="G31" s="76"/>
      <c r="H31" s="424" t="s">
        <v>29</v>
      </c>
      <c r="I31" s="77"/>
      <c r="J31" s="847"/>
      <c r="K31" s="848"/>
      <c r="L31" s="849"/>
      <c r="M31" s="75"/>
      <c r="N31" s="427" t="s">
        <v>29</v>
      </c>
      <c r="O31" s="75"/>
      <c r="P31" s="71"/>
      <c r="Q31" s="74" t="s">
        <v>29</v>
      </c>
      <c r="R31" s="73"/>
      <c r="S31" s="825"/>
      <c r="T31" s="826"/>
      <c r="U31" s="827"/>
      <c r="V31" s="825"/>
      <c r="W31" s="826"/>
      <c r="X31" s="827"/>
      <c r="Y31" s="825"/>
      <c r="Z31" s="826"/>
      <c r="AA31" s="827"/>
      <c r="AB31" s="832"/>
      <c r="AC31" s="833"/>
      <c r="AD31" s="834"/>
      <c r="AE31" s="825"/>
      <c r="AF31" s="826"/>
      <c r="AG31" s="827"/>
    </row>
    <row r="32" spans="1:33" ht="26.1" customHeight="1">
      <c r="A32" s="835" t="str">
        <f>Q8</f>
        <v xml:space="preserve"> 協和化学FC </v>
      </c>
      <c r="B32" s="836"/>
      <c r="C32" s="837"/>
      <c r="D32" s="841"/>
      <c r="E32" s="842"/>
      <c r="F32" s="843"/>
      <c r="G32" s="841"/>
      <c r="H32" s="842"/>
      <c r="I32" s="843"/>
      <c r="J32" s="841"/>
      <c r="K32" s="842"/>
      <c r="L32" s="843"/>
      <c r="M32" s="844"/>
      <c r="N32" s="845"/>
      <c r="O32" s="846"/>
      <c r="P32" s="841"/>
      <c r="Q32" s="842"/>
      <c r="R32" s="843"/>
      <c r="S32" s="822"/>
      <c r="T32" s="823"/>
      <c r="U32" s="824"/>
      <c r="V32" s="828"/>
      <c r="W32" s="823"/>
      <c r="X32" s="824"/>
      <c r="Y32" s="828"/>
      <c r="Z32" s="823"/>
      <c r="AA32" s="824"/>
      <c r="AB32" s="829"/>
      <c r="AC32" s="830"/>
      <c r="AD32" s="831"/>
      <c r="AE32" s="822"/>
      <c r="AF32" s="823"/>
      <c r="AG32" s="824"/>
    </row>
    <row r="33" spans="1:33" ht="26.1" customHeight="1">
      <c r="A33" s="838"/>
      <c r="B33" s="839"/>
      <c r="C33" s="840"/>
      <c r="D33" s="69"/>
      <c r="E33" s="427" t="s">
        <v>29</v>
      </c>
      <c r="F33" s="70"/>
      <c r="G33" s="69"/>
      <c r="H33" s="427" t="s">
        <v>29</v>
      </c>
      <c r="I33" s="70"/>
      <c r="J33" s="69"/>
      <c r="K33" s="427" t="s">
        <v>29</v>
      </c>
      <c r="L33" s="70"/>
      <c r="M33" s="847"/>
      <c r="N33" s="848"/>
      <c r="O33" s="849"/>
      <c r="P33" s="75"/>
      <c r="Q33" s="427" t="s">
        <v>29</v>
      </c>
      <c r="R33" s="75"/>
      <c r="S33" s="825"/>
      <c r="T33" s="826"/>
      <c r="U33" s="827"/>
      <c r="V33" s="825"/>
      <c r="W33" s="826"/>
      <c r="X33" s="827"/>
      <c r="Y33" s="825"/>
      <c r="Z33" s="826"/>
      <c r="AA33" s="827"/>
      <c r="AB33" s="832"/>
      <c r="AC33" s="833"/>
      <c r="AD33" s="834"/>
      <c r="AE33" s="825"/>
      <c r="AF33" s="826"/>
      <c r="AG33" s="827"/>
    </row>
    <row r="34" spans="1:33" ht="26.1" customHeight="1">
      <c r="A34" s="835" t="str">
        <f>Q9</f>
        <v xml:space="preserve"> TMBK </v>
      </c>
      <c r="B34" s="836"/>
      <c r="C34" s="837"/>
      <c r="D34" s="841"/>
      <c r="E34" s="842"/>
      <c r="F34" s="843"/>
      <c r="G34" s="841"/>
      <c r="H34" s="842"/>
      <c r="I34" s="843"/>
      <c r="J34" s="841"/>
      <c r="K34" s="842"/>
      <c r="L34" s="843"/>
      <c r="M34" s="841"/>
      <c r="N34" s="842"/>
      <c r="O34" s="843"/>
      <c r="P34" s="844"/>
      <c r="Q34" s="845"/>
      <c r="R34" s="846"/>
      <c r="S34" s="822"/>
      <c r="T34" s="823"/>
      <c r="U34" s="824"/>
      <c r="V34" s="828"/>
      <c r="W34" s="823"/>
      <c r="X34" s="824"/>
      <c r="Y34" s="828"/>
      <c r="Z34" s="823"/>
      <c r="AA34" s="824"/>
      <c r="AB34" s="829"/>
      <c r="AC34" s="830"/>
      <c r="AD34" s="831"/>
      <c r="AE34" s="822"/>
      <c r="AF34" s="823"/>
      <c r="AG34" s="824"/>
    </row>
    <row r="35" spans="1:33" ht="26.1" customHeight="1">
      <c r="A35" s="838"/>
      <c r="B35" s="839"/>
      <c r="C35" s="840"/>
      <c r="D35" s="69"/>
      <c r="E35" s="427" t="s">
        <v>29</v>
      </c>
      <c r="F35" s="70"/>
      <c r="G35" s="69"/>
      <c r="H35" s="427" t="s">
        <v>29</v>
      </c>
      <c r="I35" s="70"/>
      <c r="J35" s="69"/>
      <c r="K35" s="427" t="s">
        <v>29</v>
      </c>
      <c r="L35" s="70"/>
      <c r="M35" s="78"/>
      <c r="N35" s="427" t="s">
        <v>29</v>
      </c>
      <c r="O35" s="79"/>
      <c r="P35" s="847"/>
      <c r="Q35" s="848"/>
      <c r="R35" s="849"/>
      <c r="S35" s="825"/>
      <c r="T35" s="826"/>
      <c r="U35" s="827"/>
      <c r="V35" s="825"/>
      <c r="W35" s="826"/>
      <c r="X35" s="827"/>
      <c r="Y35" s="825"/>
      <c r="Z35" s="826"/>
      <c r="AA35" s="827"/>
      <c r="AB35" s="832"/>
      <c r="AC35" s="833"/>
      <c r="AD35" s="834"/>
      <c r="AE35" s="825"/>
      <c r="AF35" s="826"/>
      <c r="AG35" s="827"/>
    </row>
    <row r="36" spans="1:33" ht="26.1" customHeight="1"/>
    <row r="37" spans="1:33" ht="26.1" customHeight="1"/>
    <row r="38" spans="1:33" ht="26.1" customHeight="1"/>
    <row r="39" spans="1:33" ht="26.1" customHeight="1"/>
    <row r="40" spans="1:33" ht="26.1" customHeight="1"/>
    <row r="41" spans="1:33" ht="26.1" customHeight="1"/>
    <row r="42" spans="1:33" ht="26.1" customHeight="1"/>
    <row r="43" spans="1:33" ht="26.1" customHeight="1"/>
    <row r="44" spans="1:33" ht="26.1" customHeight="1"/>
    <row r="45" spans="1:33" ht="26.1" customHeight="1"/>
    <row r="46" spans="1:33" ht="26.1" customHeight="1"/>
    <row r="47" spans="1:33" ht="26.1" customHeight="1"/>
    <row r="48" spans="1:33"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row r="82" ht="26.1" customHeight="1"/>
    <row r="83" ht="26.1" customHeight="1"/>
    <row r="84" ht="26.1" customHeight="1"/>
    <row r="85" ht="26.1" customHeight="1"/>
    <row r="86" ht="26.1" customHeight="1"/>
    <row r="87" ht="26.1" customHeight="1"/>
    <row r="88" ht="26.1" customHeight="1"/>
    <row r="89" ht="26.1" customHeight="1"/>
    <row r="90" ht="26.1" customHeight="1"/>
    <row r="91" ht="26.1" customHeight="1"/>
    <row r="92" ht="26.1" customHeight="1"/>
    <row r="93" ht="26.1" customHeight="1"/>
    <row r="94" ht="26.1" customHeight="1"/>
    <row r="95" ht="26.1" customHeight="1"/>
    <row r="96" ht="26.1" customHeight="1"/>
    <row r="97" ht="26.1" customHeight="1"/>
    <row r="98" ht="26.1" customHeight="1"/>
    <row r="99" ht="26.1" customHeight="1"/>
    <row r="100" ht="26.1" customHeight="1"/>
    <row r="101" ht="26.1" customHeight="1"/>
    <row r="102" ht="26.1" customHeight="1"/>
    <row r="103" ht="26.1" customHeight="1"/>
    <row r="104" ht="26.1" customHeight="1"/>
    <row r="105" ht="26.1" customHeight="1"/>
    <row r="106" ht="26.1" customHeight="1"/>
    <row r="107" ht="26.1" customHeight="1"/>
    <row r="108" ht="26.1" customHeight="1"/>
    <row r="109" ht="26.1" customHeight="1"/>
    <row r="110" ht="26.1" customHeight="1"/>
    <row r="111" ht="26.1" customHeight="1"/>
    <row r="112" ht="26.1" customHeight="1"/>
    <row r="113" ht="26.1" customHeight="1"/>
    <row r="114" ht="26.1" customHeight="1"/>
    <row r="115" ht="26.1" customHeight="1"/>
    <row r="116" ht="26.1" customHeight="1"/>
    <row r="117" ht="26.1" customHeight="1"/>
    <row r="118" ht="26.1" customHeight="1"/>
    <row r="119" ht="26.1" customHeight="1"/>
    <row r="120" ht="26.1" customHeight="1"/>
    <row r="121" ht="26.1" customHeight="1"/>
    <row r="122" ht="26.1" customHeight="1"/>
    <row r="123" ht="26.1" customHeight="1"/>
    <row r="124" ht="26.1" customHeight="1"/>
    <row r="125" ht="26.1" customHeight="1"/>
    <row r="126" ht="26.1" customHeight="1"/>
    <row r="127" ht="26.1" customHeight="1"/>
    <row r="128" ht="26.1" customHeight="1"/>
  </sheetData>
  <mergeCells count="132">
    <mergeCell ref="AC10:AG10"/>
    <mergeCell ref="P34:R35"/>
    <mergeCell ref="S34:U35"/>
    <mergeCell ref="V34:X35"/>
    <mergeCell ref="Y34:AA35"/>
    <mergeCell ref="AB34:AD35"/>
    <mergeCell ref="AE34:AG35"/>
    <mergeCell ref="S32:U33"/>
    <mergeCell ref="V32:X33"/>
    <mergeCell ref="Y32:AA33"/>
    <mergeCell ref="AB32:AD33"/>
    <mergeCell ref="AE32:AG33"/>
    <mergeCell ref="P32:R32"/>
    <mergeCell ref="P30:R30"/>
    <mergeCell ref="S30:U31"/>
    <mergeCell ref="V30:X31"/>
    <mergeCell ref="Y30:AA31"/>
    <mergeCell ref="AB30:AD31"/>
    <mergeCell ref="AE30:AG31"/>
    <mergeCell ref="S28:U29"/>
    <mergeCell ref="V28:X29"/>
    <mergeCell ref="Y28:AA29"/>
    <mergeCell ref="AB28:AD29"/>
    <mergeCell ref="AE28:AG29"/>
    <mergeCell ref="A34:C35"/>
    <mergeCell ref="D34:F34"/>
    <mergeCell ref="G34:I34"/>
    <mergeCell ref="J34:L34"/>
    <mergeCell ref="M34:O34"/>
    <mergeCell ref="A32:C33"/>
    <mergeCell ref="D32:F32"/>
    <mergeCell ref="G32:I32"/>
    <mergeCell ref="J32:L32"/>
    <mergeCell ref="M32:O33"/>
    <mergeCell ref="P28:R28"/>
    <mergeCell ref="A30:C31"/>
    <mergeCell ref="D30:F30"/>
    <mergeCell ref="G30:I30"/>
    <mergeCell ref="J30:L31"/>
    <mergeCell ref="M30:O30"/>
    <mergeCell ref="A28:C29"/>
    <mergeCell ref="D28:F28"/>
    <mergeCell ref="G28:I29"/>
    <mergeCell ref="J28:L28"/>
    <mergeCell ref="M28:O28"/>
    <mergeCell ref="P26:R26"/>
    <mergeCell ref="S26:U27"/>
    <mergeCell ref="V26:X27"/>
    <mergeCell ref="Y26:AA27"/>
    <mergeCell ref="AB26:AD27"/>
    <mergeCell ref="AE26:AG27"/>
    <mergeCell ref="S25:U25"/>
    <mergeCell ref="V25:X25"/>
    <mergeCell ref="Y25:AA25"/>
    <mergeCell ref="AB25:AD25"/>
    <mergeCell ref="AE25:AG25"/>
    <mergeCell ref="P25:R25"/>
    <mergeCell ref="A26:C27"/>
    <mergeCell ref="D26:F27"/>
    <mergeCell ref="G26:I26"/>
    <mergeCell ref="J26:L26"/>
    <mergeCell ref="M26:O26"/>
    <mergeCell ref="A25:C25"/>
    <mergeCell ref="D25:F25"/>
    <mergeCell ref="G25:I25"/>
    <mergeCell ref="J25:L25"/>
    <mergeCell ref="M25:O25"/>
    <mergeCell ref="D21:F21"/>
    <mergeCell ref="G21:I21"/>
    <mergeCell ref="J21:N21"/>
    <mergeCell ref="R21:V21"/>
    <mergeCell ref="W21:AA21"/>
    <mergeCell ref="D22:F22"/>
    <mergeCell ref="G22:I22"/>
    <mergeCell ref="J22:N22"/>
    <mergeCell ref="R22:V22"/>
    <mergeCell ref="W22:AA22"/>
    <mergeCell ref="D19:F19"/>
    <mergeCell ref="G19:I19"/>
    <mergeCell ref="J19:N19"/>
    <mergeCell ref="R19:V19"/>
    <mergeCell ref="W19:AA19"/>
    <mergeCell ref="D20:F20"/>
    <mergeCell ref="G20:I20"/>
    <mergeCell ref="J20:N20"/>
    <mergeCell ref="R20:V20"/>
    <mergeCell ref="W20:AA20"/>
    <mergeCell ref="W16:AA16"/>
    <mergeCell ref="D17:F17"/>
    <mergeCell ref="G17:I17"/>
    <mergeCell ref="J17:N17"/>
    <mergeCell ref="R17:V17"/>
    <mergeCell ref="W17:AA17"/>
    <mergeCell ref="D18:F18"/>
    <mergeCell ref="G18:I18"/>
    <mergeCell ref="J18:N18"/>
    <mergeCell ref="R18:V18"/>
    <mergeCell ref="W18:AA18"/>
    <mergeCell ref="Q9:Y9"/>
    <mergeCell ref="A12:C22"/>
    <mergeCell ref="D12:I12"/>
    <mergeCell ref="J12:V12"/>
    <mergeCell ref="W12:AA12"/>
    <mergeCell ref="D13:F13"/>
    <mergeCell ref="G13:I13"/>
    <mergeCell ref="J13:N13"/>
    <mergeCell ref="R13:V13"/>
    <mergeCell ref="W13:AA13"/>
    <mergeCell ref="D14:F14"/>
    <mergeCell ref="G14:I14"/>
    <mergeCell ref="J14:N14"/>
    <mergeCell ref="R14:V14"/>
    <mergeCell ref="W14:AA14"/>
    <mergeCell ref="D15:F15"/>
    <mergeCell ref="G15:I15"/>
    <mergeCell ref="J15:N15"/>
    <mergeCell ref="R15:V15"/>
    <mergeCell ref="W15:AA15"/>
    <mergeCell ref="D16:F16"/>
    <mergeCell ref="G16:I16"/>
    <mergeCell ref="J16:N16"/>
    <mergeCell ref="R16:V16"/>
    <mergeCell ref="A1:AG1"/>
    <mergeCell ref="A2:AG2"/>
    <mergeCell ref="A5:O5"/>
    <mergeCell ref="Q5:Y5"/>
    <mergeCell ref="A6:O6"/>
    <mergeCell ref="Q6:Y6"/>
    <mergeCell ref="A7:O7"/>
    <mergeCell ref="Q7:Y7"/>
    <mergeCell ref="A8:O8"/>
    <mergeCell ref="Q8:Y8"/>
  </mergeCells>
  <phoneticPr fontId="2"/>
  <printOptions horizontalCentered="1" verticalCentered="1"/>
  <pageMargins left="0" right="0" top="0" bottom="0" header="0" footer="0"/>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41"/>
  <sheetViews>
    <sheetView zoomScaleNormal="100" workbookViewId="0">
      <selection activeCell="AH10" sqref="AH10"/>
    </sheetView>
  </sheetViews>
  <sheetFormatPr defaultRowHeight="14.25"/>
  <cols>
    <col min="1" max="42" width="3.625" style="59" customWidth="1"/>
    <col min="43" max="16384" width="9" style="59"/>
  </cols>
  <sheetData>
    <row r="1" spans="1:42" ht="43.5" customHeight="1">
      <c r="A1" s="961" t="s">
        <v>324</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58"/>
      <c r="AI1" s="58"/>
      <c r="AJ1" s="58"/>
      <c r="AK1" s="58"/>
      <c r="AL1" s="58"/>
      <c r="AM1" s="58"/>
      <c r="AN1" s="58"/>
      <c r="AO1" s="58"/>
      <c r="AP1" s="58"/>
    </row>
    <row r="2" spans="1:42" ht="21.75" customHeight="1">
      <c r="A2" s="962" t="s">
        <v>369</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58"/>
      <c r="AI2" s="58"/>
      <c r="AJ2" s="58"/>
      <c r="AK2" s="58"/>
      <c r="AL2" s="58"/>
      <c r="AM2" s="58"/>
      <c r="AN2" s="58"/>
      <c r="AO2" s="58"/>
      <c r="AP2" s="58"/>
    </row>
    <row r="3" spans="1:42" ht="15" customHeight="1"/>
    <row r="4" spans="1:42" ht="26.1" customHeight="1">
      <c r="A4" s="60" t="s">
        <v>21</v>
      </c>
      <c r="Q4" s="60" t="s">
        <v>22</v>
      </c>
    </row>
    <row r="5" spans="1:42" ht="26.1" customHeight="1">
      <c r="A5" s="907" t="s">
        <v>248</v>
      </c>
      <c r="B5" s="908"/>
      <c r="C5" s="908"/>
      <c r="D5" s="908"/>
      <c r="E5" s="908"/>
      <c r="F5" s="908"/>
      <c r="G5" s="908"/>
      <c r="H5" s="908"/>
      <c r="I5" s="908"/>
      <c r="J5" s="908"/>
      <c r="K5" s="908"/>
      <c r="L5" s="908"/>
      <c r="M5" s="908"/>
      <c r="N5" s="908"/>
      <c r="O5" s="908"/>
      <c r="P5" s="186"/>
      <c r="Q5" s="939" t="s">
        <v>364</v>
      </c>
      <c r="R5" s="939"/>
      <c r="S5" s="939"/>
      <c r="T5" s="939"/>
      <c r="U5" s="939"/>
      <c r="V5" s="939"/>
      <c r="W5" s="939"/>
      <c r="X5" s="939"/>
      <c r="Y5" s="939"/>
    </row>
    <row r="6" spans="1:42" ht="26.1" customHeight="1">
      <c r="A6" s="907" t="s">
        <v>295</v>
      </c>
      <c r="B6" s="908"/>
      <c r="C6" s="908"/>
      <c r="D6" s="908"/>
      <c r="E6" s="908"/>
      <c r="F6" s="908"/>
      <c r="G6" s="908"/>
      <c r="H6" s="908"/>
      <c r="I6" s="908"/>
      <c r="J6" s="908"/>
      <c r="K6" s="908"/>
      <c r="L6" s="908"/>
      <c r="M6" s="908"/>
      <c r="N6" s="908"/>
      <c r="O6" s="908"/>
      <c r="P6" s="186"/>
      <c r="Q6" s="911" t="s">
        <v>365</v>
      </c>
      <c r="R6" s="911"/>
      <c r="S6" s="911"/>
      <c r="T6" s="911"/>
      <c r="U6" s="911"/>
      <c r="V6" s="911"/>
      <c r="W6" s="911"/>
      <c r="X6" s="911"/>
      <c r="Y6" s="911"/>
    </row>
    <row r="7" spans="1:42" ht="26.1" customHeight="1">
      <c r="A7" s="907" t="s">
        <v>239</v>
      </c>
      <c r="B7" s="908"/>
      <c r="C7" s="908"/>
      <c r="D7" s="908"/>
      <c r="E7" s="908"/>
      <c r="F7" s="908"/>
      <c r="G7" s="908"/>
      <c r="H7" s="908"/>
      <c r="I7" s="908"/>
      <c r="J7" s="908"/>
      <c r="K7" s="908"/>
      <c r="L7" s="908"/>
      <c r="M7" s="908"/>
      <c r="N7" s="908"/>
      <c r="O7" s="908"/>
      <c r="P7" s="186"/>
      <c r="Q7" s="957" t="s">
        <v>366</v>
      </c>
      <c r="R7" s="957"/>
      <c r="S7" s="957"/>
      <c r="T7" s="957"/>
      <c r="U7" s="957"/>
      <c r="V7" s="957"/>
      <c r="W7" s="957"/>
      <c r="X7" s="957"/>
      <c r="Y7" s="957"/>
    </row>
    <row r="8" spans="1:42" ht="26.1" customHeight="1">
      <c r="A8" s="907" t="s">
        <v>297</v>
      </c>
      <c r="B8" s="908"/>
      <c r="C8" s="908"/>
      <c r="D8" s="908"/>
      <c r="E8" s="908"/>
      <c r="F8" s="908"/>
      <c r="G8" s="908"/>
      <c r="H8" s="908"/>
      <c r="I8" s="908"/>
      <c r="J8" s="908"/>
      <c r="K8" s="908"/>
      <c r="L8" s="908"/>
      <c r="M8" s="908"/>
      <c r="N8" s="908"/>
      <c r="O8" s="908"/>
      <c r="P8" s="186"/>
      <c r="Q8" s="957" t="s">
        <v>368</v>
      </c>
      <c r="R8" s="957"/>
      <c r="S8" s="957"/>
      <c r="T8" s="957"/>
      <c r="U8" s="957"/>
      <c r="V8" s="957"/>
      <c r="W8" s="957"/>
      <c r="X8" s="957"/>
      <c r="Y8" s="957"/>
    </row>
    <row r="9" spans="1:42" ht="26.1" customHeight="1">
      <c r="A9" s="186"/>
      <c r="B9" s="186"/>
      <c r="C9" s="186"/>
      <c r="D9" s="186"/>
      <c r="E9" s="186"/>
      <c r="F9" s="186"/>
      <c r="G9" s="186"/>
      <c r="H9" s="186"/>
      <c r="I9" s="186"/>
      <c r="J9" s="186"/>
      <c r="K9" s="186"/>
      <c r="L9" s="186"/>
      <c r="M9" s="186"/>
      <c r="N9" s="186"/>
      <c r="O9" s="186"/>
      <c r="P9" s="186"/>
      <c r="Q9" s="957" t="s">
        <v>367</v>
      </c>
      <c r="R9" s="957"/>
      <c r="S9" s="957"/>
      <c r="T9" s="957"/>
      <c r="U9" s="957"/>
      <c r="V9" s="957"/>
      <c r="W9" s="957"/>
      <c r="X9" s="957"/>
      <c r="Y9" s="957"/>
    </row>
    <row r="10" spans="1:42" ht="26.1" customHeight="1">
      <c r="P10" s="61"/>
      <c r="Q10" s="61"/>
      <c r="R10" s="61"/>
      <c r="S10" s="61"/>
      <c r="T10" s="61"/>
      <c r="U10" s="61"/>
      <c r="V10" s="61"/>
      <c r="W10" s="61"/>
      <c r="X10" s="61"/>
    </row>
    <row r="11" spans="1:42" ht="26.1" customHeight="1" thickBot="1">
      <c r="A11" s="62" t="s">
        <v>143</v>
      </c>
      <c r="B11" s="63"/>
      <c r="C11" s="64"/>
      <c r="D11" s="445" t="s">
        <v>292</v>
      </c>
    </row>
    <row r="12" spans="1:42" ht="26.1" customHeight="1" thickBot="1">
      <c r="A12" s="891" t="s">
        <v>86</v>
      </c>
      <c r="B12" s="892"/>
      <c r="C12" s="893"/>
      <c r="D12" s="912" t="s">
        <v>23</v>
      </c>
      <c r="E12" s="913"/>
      <c r="F12" s="913"/>
      <c r="G12" s="913"/>
      <c r="H12" s="913"/>
      <c r="I12" s="914"/>
      <c r="J12" s="912" t="s">
        <v>24</v>
      </c>
      <c r="K12" s="913"/>
      <c r="L12" s="913"/>
      <c r="M12" s="913"/>
      <c r="N12" s="913"/>
      <c r="O12" s="913"/>
      <c r="P12" s="913"/>
      <c r="Q12" s="913"/>
      <c r="R12" s="913"/>
      <c r="S12" s="913"/>
      <c r="T12" s="913"/>
      <c r="U12" s="913"/>
      <c r="V12" s="914"/>
      <c r="W12" s="912" t="s">
        <v>26</v>
      </c>
      <c r="X12" s="913"/>
      <c r="Y12" s="913"/>
      <c r="Z12" s="913"/>
      <c r="AA12" s="914"/>
    </row>
    <row r="13" spans="1:42" ht="26.1" customHeight="1">
      <c r="A13" s="894"/>
      <c r="B13" s="895"/>
      <c r="C13" s="896"/>
      <c r="D13" s="827" t="s">
        <v>27</v>
      </c>
      <c r="E13" s="941"/>
      <c r="F13" s="941"/>
      <c r="G13" s="940">
        <v>0.85416666666666663</v>
      </c>
      <c r="H13" s="941"/>
      <c r="I13" s="942"/>
      <c r="J13" s="885" t="str">
        <f>Q5</f>
        <v>F.C.Domino</v>
      </c>
      <c r="K13" s="879"/>
      <c r="L13" s="879"/>
      <c r="M13" s="879"/>
      <c r="N13" s="879"/>
      <c r="O13" s="425"/>
      <c r="P13" s="426" t="s">
        <v>28</v>
      </c>
      <c r="Q13" s="250"/>
      <c r="R13" s="902" t="str">
        <f>Q6</f>
        <v xml:space="preserve"> alegre </v>
      </c>
      <c r="S13" s="879"/>
      <c r="T13" s="879"/>
      <c r="U13" s="879"/>
      <c r="V13" s="882"/>
      <c r="W13" s="903" t="str">
        <f>Q9</f>
        <v xml:space="preserve"> TMBK </v>
      </c>
      <c r="X13" s="859"/>
      <c r="Y13" s="859"/>
      <c r="Z13" s="859"/>
      <c r="AA13" s="860"/>
    </row>
    <row r="14" spans="1:42" ht="26.1" customHeight="1">
      <c r="A14" s="894"/>
      <c r="B14" s="895"/>
      <c r="C14" s="896"/>
      <c r="D14" s="853" t="s">
        <v>30</v>
      </c>
      <c r="E14" s="850"/>
      <c r="F14" s="850"/>
      <c r="G14" s="900">
        <v>0.86458333333333337</v>
      </c>
      <c r="H14" s="850"/>
      <c r="I14" s="901"/>
      <c r="J14" s="885" t="str">
        <f>Q7</f>
        <v>ROSSO-BIANCO</v>
      </c>
      <c r="K14" s="879"/>
      <c r="L14" s="879"/>
      <c r="M14" s="879"/>
      <c r="N14" s="880"/>
      <c r="O14" s="425"/>
      <c r="P14" s="426" t="s">
        <v>28</v>
      </c>
      <c r="Q14" s="250"/>
      <c r="R14" s="902" t="str">
        <f>Q8</f>
        <v xml:space="preserve"> 協和化学FC </v>
      </c>
      <c r="S14" s="904"/>
      <c r="T14" s="904"/>
      <c r="U14" s="904"/>
      <c r="V14" s="905"/>
      <c r="W14" s="903" t="str">
        <f>Q6</f>
        <v xml:space="preserve"> alegre </v>
      </c>
      <c r="X14" s="859"/>
      <c r="Y14" s="859"/>
      <c r="Z14" s="859"/>
      <c r="AA14" s="860"/>
    </row>
    <row r="15" spans="1:42" ht="26.1" customHeight="1">
      <c r="A15" s="894"/>
      <c r="B15" s="895"/>
      <c r="C15" s="896"/>
      <c r="D15" s="853" t="s">
        <v>31</v>
      </c>
      <c r="E15" s="850"/>
      <c r="F15" s="850"/>
      <c r="G15" s="940">
        <v>0.875</v>
      </c>
      <c r="H15" s="941"/>
      <c r="I15" s="942"/>
      <c r="J15" s="885" t="str">
        <f>Q9</f>
        <v xml:space="preserve"> TMBK </v>
      </c>
      <c r="K15" s="879"/>
      <c r="L15" s="879"/>
      <c r="M15" s="879"/>
      <c r="N15" s="880"/>
      <c r="O15" s="425"/>
      <c r="P15" s="426" t="s">
        <v>28</v>
      </c>
      <c r="Q15" s="250"/>
      <c r="R15" s="902" t="str">
        <f>Q5</f>
        <v>F.C.Domino</v>
      </c>
      <c r="S15" s="879"/>
      <c r="T15" s="879"/>
      <c r="U15" s="879"/>
      <c r="V15" s="882"/>
      <c r="W15" s="903" t="str">
        <f>Q8</f>
        <v xml:space="preserve"> 協和化学FC </v>
      </c>
      <c r="X15" s="859"/>
      <c r="Y15" s="859"/>
      <c r="Z15" s="859"/>
      <c r="AA15" s="860"/>
    </row>
    <row r="16" spans="1:42" ht="26.1" customHeight="1">
      <c r="A16" s="894"/>
      <c r="B16" s="895"/>
      <c r="C16" s="896"/>
      <c r="D16" s="853" t="s">
        <v>39</v>
      </c>
      <c r="E16" s="850"/>
      <c r="F16" s="850"/>
      <c r="G16" s="900">
        <v>0.88541666666666696</v>
      </c>
      <c r="H16" s="850"/>
      <c r="I16" s="901"/>
      <c r="J16" s="878" t="str">
        <f>Q6</f>
        <v xml:space="preserve"> alegre </v>
      </c>
      <c r="K16" s="879"/>
      <c r="L16" s="879"/>
      <c r="M16" s="879"/>
      <c r="N16" s="880"/>
      <c r="O16" s="425"/>
      <c r="P16" s="426" t="s">
        <v>28</v>
      </c>
      <c r="Q16" s="250"/>
      <c r="R16" s="881" t="str">
        <f>Q7</f>
        <v>ROSSO-BIANCO</v>
      </c>
      <c r="S16" s="883"/>
      <c r="T16" s="883"/>
      <c r="U16" s="883"/>
      <c r="V16" s="906"/>
      <c r="W16" s="858" t="str">
        <f>Q5</f>
        <v>F.C.Domino</v>
      </c>
      <c r="X16" s="859"/>
      <c r="Y16" s="859"/>
      <c r="Z16" s="859"/>
      <c r="AA16" s="860"/>
    </row>
    <row r="17" spans="1:33" ht="26.1" customHeight="1">
      <c r="A17" s="894"/>
      <c r="B17" s="895"/>
      <c r="C17" s="896"/>
      <c r="D17" s="853" t="s">
        <v>40</v>
      </c>
      <c r="E17" s="850"/>
      <c r="F17" s="850"/>
      <c r="G17" s="940">
        <v>0.89583333333333404</v>
      </c>
      <c r="H17" s="941"/>
      <c r="I17" s="942"/>
      <c r="J17" s="878" t="str">
        <f>Q8</f>
        <v xml:space="preserve"> 協和化学FC </v>
      </c>
      <c r="K17" s="879"/>
      <c r="L17" s="879"/>
      <c r="M17" s="879"/>
      <c r="N17" s="880"/>
      <c r="O17" s="425"/>
      <c r="P17" s="426" t="s">
        <v>28</v>
      </c>
      <c r="Q17" s="250"/>
      <c r="R17" s="881" t="str">
        <f>Q9</f>
        <v xml:space="preserve"> TMBK </v>
      </c>
      <c r="S17" s="879"/>
      <c r="T17" s="879"/>
      <c r="U17" s="879"/>
      <c r="V17" s="882"/>
      <c r="W17" s="858" t="str">
        <f>Q7</f>
        <v>ROSSO-BIANCO</v>
      </c>
      <c r="X17" s="859"/>
      <c r="Y17" s="859"/>
      <c r="Z17" s="859"/>
      <c r="AA17" s="860"/>
    </row>
    <row r="18" spans="1:33" ht="26.1" customHeight="1">
      <c r="A18" s="894"/>
      <c r="B18" s="895"/>
      <c r="C18" s="896"/>
      <c r="D18" s="853" t="s">
        <v>41</v>
      </c>
      <c r="E18" s="850"/>
      <c r="F18" s="850"/>
      <c r="G18" s="900">
        <v>0.90625</v>
      </c>
      <c r="H18" s="850"/>
      <c r="I18" s="901"/>
      <c r="J18" s="878" t="str">
        <f>Q5</f>
        <v>F.C.Domino</v>
      </c>
      <c r="K18" s="883"/>
      <c r="L18" s="883"/>
      <c r="M18" s="883"/>
      <c r="N18" s="884"/>
      <c r="O18" s="425"/>
      <c r="P18" s="426" t="s">
        <v>28</v>
      </c>
      <c r="Q18" s="250"/>
      <c r="R18" s="881" t="str">
        <f>Q7</f>
        <v>ROSSO-BIANCO</v>
      </c>
      <c r="S18" s="879"/>
      <c r="T18" s="879"/>
      <c r="U18" s="879"/>
      <c r="V18" s="882"/>
      <c r="W18" s="858" t="str">
        <f>Q9</f>
        <v xml:space="preserve"> TMBK </v>
      </c>
      <c r="X18" s="859"/>
      <c r="Y18" s="859"/>
      <c r="Z18" s="859"/>
      <c r="AA18" s="860"/>
    </row>
    <row r="19" spans="1:33" ht="26.1" customHeight="1">
      <c r="A19" s="894"/>
      <c r="B19" s="895"/>
      <c r="C19" s="896"/>
      <c r="D19" s="853" t="s">
        <v>42</v>
      </c>
      <c r="E19" s="850"/>
      <c r="F19" s="850"/>
      <c r="G19" s="940">
        <v>0.91666666666666696</v>
      </c>
      <c r="H19" s="941"/>
      <c r="I19" s="942"/>
      <c r="J19" s="878" t="str">
        <f>Q6</f>
        <v xml:space="preserve"> alegre </v>
      </c>
      <c r="K19" s="879"/>
      <c r="L19" s="879"/>
      <c r="M19" s="879"/>
      <c r="N19" s="880"/>
      <c r="O19" s="425"/>
      <c r="P19" s="426" t="s">
        <v>28</v>
      </c>
      <c r="Q19" s="250"/>
      <c r="R19" s="881" t="str">
        <f>Q8</f>
        <v xml:space="preserve"> 協和化学FC </v>
      </c>
      <c r="S19" s="879"/>
      <c r="T19" s="879"/>
      <c r="U19" s="879"/>
      <c r="V19" s="882"/>
      <c r="W19" s="858" t="str">
        <f>Q5</f>
        <v>F.C.Domino</v>
      </c>
      <c r="X19" s="859"/>
      <c r="Y19" s="859"/>
      <c r="Z19" s="859"/>
      <c r="AA19" s="860"/>
    </row>
    <row r="20" spans="1:33" ht="26.1" customHeight="1">
      <c r="A20" s="894"/>
      <c r="B20" s="895"/>
      <c r="C20" s="896"/>
      <c r="D20" s="853" t="s">
        <v>48</v>
      </c>
      <c r="E20" s="850"/>
      <c r="F20" s="850"/>
      <c r="G20" s="900">
        <v>0.92708333333333404</v>
      </c>
      <c r="H20" s="850"/>
      <c r="I20" s="901"/>
      <c r="J20" s="878" t="str">
        <f>Q9</f>
        <v xml:space="preserve"> TMBK </v>
      </c>
      <c r="K20" s="883"/>
      <c r="L20" s="883"/>
      <c r="M20" s="883"/>
      <c r="N20" s="884"/>
      <c r="O20" s="425"/>
      <c r="P20" s="426" t="s">
        <v>28</v>
      </c>
      <c r="Q20" s="250"/>
      <c r="R20" s="881" t="str">
        <f>Q7</f>
        <v>ROSSO-BIANCO</v>
      </c>
      <c r="S20" s="879"/>
      <c r="T20" s="879"/>
      <c r="U20" s="879"/>
      <c r="V20" s="882"/>
      <c r="W20" s="858" t="str">
        <f>Q6</f>
        <v xml:space="preserve"> alegre </v>
      </c>
      <c r="X20" s="859"/>
      <c r="Y20" s="859"/>
      <c r="Z20" s="859"/>
      <c r="AA20" s="860"/>
    </row>
    <row r="21" spans="1:33" ht="26.1" customHeight="1">
      <c r="A21" s="894"/>
      <c r="B21" s="895"/>
      <c r="C21" s="896"/>
      <c r="D21" s="853" t="s">
        <v>49</v>
      </c>
      <c r="E21" s="850"/>
      <c r="F21" s="850"/>
      <c r="G21" s="940">
        <v>0.937500000000001</v>
      </c>
      <c r="H21" s="941"/>
      <c r="I21" s="942"/>
      <c r="J21" s="878" t="str">
        <f>Q5</f>
        <v>F.C.Domino</v>
      </c>
      <c r="K21" s="879"/>
      <c r="L21" s="879"/>
      <c r="M21" s="879"/>
      <c r="N21" s="880"/>
      <c r="O21" s="425"/>
      <c r="P21" s="426" t="s">
        <v>28</v>
      </c>
      <c r="Q21" s="250"/>
      <c r="R21" s="881" t="str">
        <f>Q8</f>
        <v xml:space="preserve"> 協和化学FC </v>
      </c>
      <c r="S21" s="879"/>
      <c r="T21" s="879"/>
      <c r="U21" s="879"/>
      <c r="V21" s="882"/>
      <c r="W21" s="858" t="str">
        <f>Q7</f>
        <v>ROSSO-BIANCO</v>
      </c>
      <c r="X21" s="859"/>
      <c r="Y21" s="859"/>
      <c r="Z21" s="859"/>
      <c r="AA21" s="860"/>
    </row>
    <row r="22" spans="1:33" ht="26.1" customHeight="1" thickBot="1">
      <c r="A22" s="897"/>
      <c r="B22" s="898"/>
      <c r="C22" s="899"/>
      <c r="D22" s="861" t="s">
        <v>20</v>
      </c>
      <c r="E22" s="862"/>
      <c r="F22" s="862"/>
      <c r="G22" s="949">
        <v>0.94791666666666696</v>
      </c>
      <c r="H22" s="862"/>
      <c r="I22" s="950"/>
      <c r="J22" s="866" t="str">
        <f>Q6</f>
        <v xml:space="preserve"> alegre </v>
      </c>
      <c r="K22" s="867"/>
      <c r="L22" s="867"/>
      <c r="M22" s="867"/>
      <c r="N22" s="868"/>
      <c r="O22" s="251"/>
      <c r="P22" s="252" t="s">
        <v>28</v>
      </c>
      <c r="Q22" s="253"/>
      <c r="R22" s="869" t="str">
        <f>Q9</f>
        <v xml:space="preserve"> TMBK </v>
      </c>
      <c r="S22" s="870"/>
      <c r="T22" s="870"/>
      <c r="U22" s="870"/>
      <c r="V22" s="871"/>
      <c r="W22" s="872" t="str">
        <f>Q8</f>
        <v xml:space="preserve"> 協和化学FC </v>
      </c>
      <c r="X22" s="873"/>
      <c r="Y22" s="873"/>
      <c r="Z22" s="873"/>
      <c r="AA22" s="874"/>
    </row>
    <row r="23" spans="1:33" ht="26.1" customHeight="1">
      <c r="A23" s="424"/>
      <c r="B23" s="424"/>
      <c r="C23" s="424"/>
      <c r="D23" s="424"/>
      <c r="E23" s="424"/>
      <c r="F23" s="424"/>
      <c r="G23" s="67"/>
      <c r="H23" s="424"/>
      <c r="I23" s="424"/>
      <c r="J23" s="68"/>
      <c r="K23" s="68"/>
      <c r="L23" s="68"/>
      <c r="M23" s="424"/>
      <c r="N23" s="424"/>
      <c r="O23" s="424"/>
      <c r="P23" s="68"/>
      <c r="Q23" s="68"/>
      <c r="R23" s="68"/>
      <c r="S23" s="68"/>
      <c r="T23" s="68"/>
      <c r="U23" s="68"/>
    </row>
    <row r="24" spans="1:33" ht="26.1" customHeight="1">
      <c r="A24" s="185" t="s">
        <v>64</v>
      </c>
    </row>
    <row r="25" spans="1:33" ht="26.1" customHeight="1">
      <c r="A25" s="851"/>
      <c r="B25" s="852"/>
      <c r="C25" s="853"/>
      <c r="D25" s="857" t="str">
        <f>Q5</f>
        <v>F.C.Domino</v>
      </c>
      <c r="E25" s="857"/>
      <c r="F25" s="857"/>
      <c r="G25" s="857" t="str">
        <f>Q6</f>
        <v xml:space="preserve"> alegre </v>
      </c>
      <c r="H25" s="857"/>
      <c r="I25" s="857"/>
      <c r="J25" s="857" t="str">
        <f>Q7</f>
        <v>ROSSO-BIANCO</v>
      </c>
      <c r="K25" s="857"/>
      <c r="L25" s="857"/>
      <c r="M25" s="854" t="str">
        <f>Q8</f>
        <v xml:space="preserve"> 協和化学FC </v>
      </c>
      <c r="N25" s="855"/>
      <c r="O25" s="856"/>
      <c r="P25" s="854" t="str">
        <f>Q9</f>
        <v xml:space="preserve"> TMBK </v>
      </c>
      <c r="Q25" s="855"/>
      <c r="R25" s="856"/>
      <c r="S25" s="850" t="s">
        <v>33</v>
      </c>
      <c r="T25" s="850"/>
      <c r="U25" s="850"/>
      <c r="V25" s="850" t="s">
        <v>15</v>
      </c>
      <c r="W25" s="850"/>
      <c r="X25" s="850"/>
      <c r="Y25" s="850" t="s">
        <v>16</v>
      </c>
      <c r="Z25" s="850"/>
      <c r="AA25" s="850"/>
      <c r="AB25" s="850" t="s">
        <v>34</v>
      </c>
      <c r="AC25" s="850"/>
      <c r="AD25" s="850"/>
      <c r="AE25" s="851" t="s">
        <v>17</v>
      </c>
      <c r="AF25" s="852"/>
      <c r="AG25" s="853"/>
    </row>
    <row r="26" spans="1:33" ht="26.1" customHeight="1">
      <c r="A26" s="835" t="str">
        <f>Q5</f>
        <v>F.C.Domino</v>
      </c>
      <c r="B26" s="836"/>
      <c r="C26" s="837"/>
      <c r="D26" s="844"/>
      <c r="E26" s="845"/>
      <c r="F26" s="846"/>
      <c r="G26" s="841"/>
      <c r="H26" s="842"/>
      <c r="I26" s="843"/>
      <c r="J26" s="841"/>
      <c r="K26" s="842"/>
      <c r="L26" s="843"/>
      <c r="M26" s="841"/>
      <c r="N26" s="842"/>
      <c r="O26" s="843"/>
      <c r="P26" s="841"/>
      <c r="Q26" s="842"/>
      <c r="R26" s="843"/>
      <c r="S26" s="921">
        <f>+COUNTIF(D26:R26,"○")*3+COUNTIF(D26:R26,"△")</f>
        <v>0</v>
      </c>
      <c r="T26" s="922"/>
      <c r="U26" s="923"/>
      <c r="V26" s="828">
        <f>G27+J27+M27+P27</f>
        <v>0</v>
      </c>
      <c r="W26" s="823"/>
      <c r="X26" s="824"/>
      <c r="Y26" s="828">
        <f>I27+L27+O27+R27</f>
        <v>0</v>
      </c>
      <c r="Z26" s="823"/>
      <c r="AA26" s="824"/>
      <c r="AB26" s="943">
        <f>V26-Y26</f>
        <v>0</v>
      </c>
      <c r="AC26" s="944"/>
      <c r="AD26" s="945"/>
      <c r="AE26" s="963">
        <f>RANK(S26,S26:U35,0)</f>
        <v>1</v>
      </c>
      <c r="AF26" s="964"/>
      <c r="AG26" s="965"/>
    </row>
    <row r="27" spans="1:33" ht="26.1" customHeight="1">
      <c r="A27" s="838"/>
      <c r="B27" s="839"/>
      <c r="C27" s="840"/>
      <c r="D27" s="847"/>
      <c r="E27" s="848"/>
      <c r="F27" s="849"/>
      <c r="G27" s="69">
        <f>O13</f>
        <v>0</v>
      </c>
      <c r="H27" s="427" t="s">
        <v>29</v>
      </c>
      <c r="I27" s="70">
        <f>Q13</f>
        <v>0</v>
      </c>
      <c r="J27" s="69">
        <f>O18</f>
        <v>0</v>
      </c>
      <c r="K27" s="427" t="s">
        <v>29</v>
      </c>
      <c r="L27" s="70">
        <f>Q18</f>
        <v>0</v>
      </c>
      <c r="M27" s="71">
        <f>O21</f>
        <v>0</v>
      </c>
      <c r="N27" s="72" t="s">
        <v>29</v>
      </c>
      <c r="O27" s="73">
        <f>Q21</f>
        <v>0</v>
      </c>
      <c r="P27" s="71">
        <f>Q15</f>
        <v>0</v>
      </c>
      <c r="Q27" s="74" t="s">
        <v>29</v>
      </c>
      <c r="R27" s="73">
        <f>O15</f>
        <v>0</v>
      </c>
      <c r="S27" s="924"/>
      <c r="T27" s="925"/>
      <c r="U27" s="926"/>
      <c r="V27" s="825"/>
      <c r="W27" s="826"/>
      <c r="X27" s="827"/>
      <c r="Y27" s="825"/>
      <c r="Z27" s="826"/>
      <c r="AA27" s="827"/>
      <c r="AB27" s="946"/>
      <c r="AC27" s="947"/>
      <c r="AD27" s="948"/>
      <c r="AE27" s="966"/>
      <c r="AF27" s="967"/>
      <c r="AG27" s="968"/>
    </row>
    <row r="28" spans="1:33" ht="26.1" customHeight="1">
      <c r="A28" s="951" t="str">
        <f>Q6</f>
        <v xml:space="preserve"> alegre </v>
      </c>
      <c r="B28" s="952"/>
      <c r="C28" s="953"/>
      <c r="D28" s="841"/>
      <c r="E28" s="842"/>
      <c r="F28" s="843"/>
      <c r="G28" s="915"/>
      <c r="H28" s="916"/>
      <c r="I28" s="917"/>
      <c r="J28" s="841"/>
      <c r="K28" s="842"/>
      <c r="L28" s="843"/>
      <c r="M28" s="841"/>
      <c r="N28" s="842"/>
      <c r="O28" s="843"/>
      <c r="P28" s="841"/>
      <c r="Q28" s="842"/>
      <c r="R28" s="843"/>
      <c r="S28" s="921">
        <f t="shared" ref="S28" si="0">+COUNTIF(D28:R28,"○")*3+COUNTIF(D28:R28,"△")</f>
        <v>0</v>
      </c>
      <c r="T28" s="922"/>
      <c r="U28" s="923"/>
      <c r="V28" s="927">
        <f>D29+J29+M29+P29</f>
        <v>0</v>
      </c>
      <c r="W28" s="928"/>
      <c r="X28" s="786"/>
      <c r="Y28" s="927">
        <f>F29+L29+O29+R29</f>
        <v>0</v>
      </c>
      <c r="Z28" s="928"/>
      <c r="AA28" s="786"/>
      <c r="AB28" s="932">
        <f>V28-Y28</f>
        <v>0</v>
      </c>
      <c r="AC28" s="933"/>
      <c r="AD28" s="934"/>
      <c r="AE28" s="963">
        <f>RANK(S28,S26:U35,0)</f>
        <v>1</v>
      </c>
      <c r="AF28" s="964"/>
      <c r="AG28" s="965"/>
    </row>
    <row r="29" spans="1:33" ht="26.1" customHeight="1">
      <c r="A29" s="954"/>
      <c r="B29" s="955"/>
      <c r="C29" s="956"/>
      <c r="D29" s="218">
        <f>Q13</f>
        <v>0</v>
      </c>
      <c r="E29" s="259" t="s">
        <v>29</v>
      </c>
      <c r="F29" s="220">
        <f>O13</f>
        <v>0</v>
      </c>
      <c r="G29" s="918"/>
      <c r="H29" s="919"/>
      <c r="I29" s="920"/>
      <c r="J29" s="212">
        <f>O16</f>
        <v>0</v>
      </c>
      <c r="K29" s="428" t="s">
        <v>29</v>
      </c>
      <c r="L29" s="213">
        <f>Q16</f>
        <v>0</v>
      </c>
      <c r="M29" s="218">
        <f>O19</f>
        <v>0</v>
      </c>
      <c r="N29" s="259" t="s">
        <v>29</v>
      </c>
      <c r="O29" s="220">
        <f>Q19</f>
        <v>0</v>
      </c>
      <c r="P29" s="214">
        <f>O22</f>
        <v>0</v>
      </c>
      <c r="Q29" s="214" t="s">
        <v>29</v>
      </c>
      <c r="R29" s="214">
        <f>Q22</f>
        <v>0</v>
      </c>
      <c r="S29" s="924"/>
      <c r="T29" s="925"/>
      <c r="U29" s="926"/>
      <c r="V29" s="929"/>
      <c r="W29" s="930"/>
      <c r="X29" s="931"/>
      <c r="Y29" s="929"/>
      <c r="Z29" s="930"/>
      <c r="AA29" s="931"/>
      <c r="AB29" s="935"/>
      <c r="AC29" s="936"/>
      <c r="AD29" s="937"/>
      <c r="AE29" s="966"/>
      <c r="AF29" s="967"/>
      <c r="AG29" s="968"/>
    </row>
    <row r="30" spans="1:33" ht="26.1" customHeight="1">
      <c r="A30" s="951" t="str">
        <f>J25</f>
        <v>ROSSO-BIANCO</v>
      </c>
      <c r="B30" s="952"/>
      <c r="C30" s="953"/>
      <c r="D30" s="841"/>
      <c r="E30" s="842"/>
      <c r="F30" s="843"/>
      <c r="G30" s="841"/>
      <c r="H30" s="842"/>
      <c r="I30" s="843"/>
      <c r="J30" s="915"/>
      <c r="K30" s="916"/>
      <c r="L30" s="917"/>
      <c r="M30" s="841"/>
      <c r="N30" s="842"/>
      <c r="O30" s="843"/>
      <c r="P30" s="841"/>
      <c r="Q30" s="842"/>
      <c r="R30" s="843"/>
      <c r="S30" s="921">
        <f t="shared" ref="S30" si="1">+COUNTIF(D30:R30,"○")*3+COUNTIF(D30:R30,"△")</f>
        <v>0</v>
      </c>
      <c r="T30" s="922"/>
      <c r="U30" s="923"/>
      <c r="V30" s="927">
        <f>D31+G31+M31+P31</f>
        <v>0</v>
      </c>
      <c r="W30" s="928"/>
      <c r="X30" s="786"/>
      <c r="Y30" s="927">
        <f>F31+I31+O31+R31</f>
        <v>0</v>
      </c>
      <c r="Z30" s="928"/>
      <c r="AA30" s="786"/>
      <c r="AB30" s="932">
        <f>V30-Y30</f>
        <v>0</v>
      </c>
      <c r="AC30" s="933"/>
      <c r="AD30" s="934"/>
      <c r="AE30" s="969">
        <f>RANK(S30,S26:U35,0)</f>
        <v>1</v>
      </c>
      <c r="AF30" s="970"/>
      <c r="AG30" s="971"/>
    </row>
    <row r="31" spans="1:33" ht="26.1" customHeight="1">
      <c r="A31" s="954"/>
      <c r="B31" s="955"/>
      <c r="C31" s="956"/>
      <c r="D31" s="215">
        <f>Q18</f>
        <v>0</v>
      </c>
      <c r="E31" s="216" t="s">
        <v>29</v>
      </c>
      <c r="F31" s="217">
        <f>O18</f>
        <v>0</v>
      </c>
      <c r="G31" s="215">
        <f>Q16</f>
        <v>0</v>
      </c>
      <c r="H31" s="216" t="s">
        <v>29</v>
      </c>
      <c r="I31" s="217">
        <f>O16</f>
        <v>0</v>
      </c>
      <c r="J31" s="918"/>
      <c r="K31" s="919"/>
      <c r="L31" s="920"/>
      <c r="M31" s="214">
        <f>O14</f>
        <v>0</v>
      </c>
      <c r="N31" s="428" t="s">
        <v>29</v>
      </c>
      <c r="O31" s="214">
        <f>Q14</f>
        <v>0</v>
      </c>
      <c r="P31" s="218">
        <f>Q20</f>
        <v>0</v>
      </c>
      <c r="Q31" s="219" t="s">
        <v>29</v>
      </c>
      <c r="R31" s="220">
        <f>O20</f>
        <v>0</v>
      </c>
      <c r="S31" s="924"/>
      <c r="T31" s="925"/>
      <c r="U31" s="926"/>
      <c r="V31" s="929"/>
      <c r="W31" s="930"/>
      <c r="X31" s="931"/>
      <c r="Y31" s="929"/>
      <c r="Z31" s="930"/>
      <c r="AA31" s="931"/>
      <c r="AB31" s="935"/>
      <c r="AC31" s="936"/>
      <c r="AD31" s="937"/>
      <c r="AE31" s="972"/>
      <c r="AF31" s="973"/>
      <c r="AG31" s="974"/>
    </row>
    <row r="32" spans="1:33" ht="26.1" customHeight="1">
      <c r="A32" s="951" t="str">
        <f>Q8</f>
        <v xml:space="preserve"> 協和化学FC </v>
      </c>
      <c r="B32" s="952"/>
      <c r="C32" s="953"/>
      <c r="D32" s="841"/>
      <c r="E32" s="842"/>
      <c r="F32" s="843"/>
      <c r="G32" s="841"/>
      <c r="H32" s="842"/>
      <c r="I32" s="843"/>
      <c r="J32" s="841"/>
      <c r="K32" s="842"/>
      <c r="L32" s="843"/>
      <c r="M32" s="915"/>
      <c r="N32" s="916"/>
      <c r="O32" s="917"/>
      <c r="P32" s="841"/>
      <c r="Q32" s="842"/>
      <c r="R32" s="843"/>
      <c r="S32" s="921">
        <f t="shared" ref="S32" si="2">+COUNTIF(D32:R32,"○")*3+COUNTIF(D32:R32,"△")</f>
        <v>0</v>
      </c>
      <c r="T32" s="922"/>
      <c r="U32" s="923"/>
      <c r="V32" s="927">
        <f>D33+G33+J33+P33</f>
        <v>0</v>
      </c>
      <c r="W32" s="928"/>
      <c r="X32" s="786"/>
      <c r="Y32" s="927">
        <f>F33+I33+L33+R33</f>
        <v>0</v>
      </c>
      <c r="Z32" s="928"/>
      <c r="AA32" s="786"/>
      <c r="AB32" s="932">
        <f>V32-Y32</f>
        <v>0</v>
      </c>
      <c r="AC32" s="933"/>
      <c r="AD32" s="934"/>
      <c r="AE32" s="969">
        <f>RANK(S32,S26:U35,0)</f>
        <v>1</v>
      </c>
      <c r="AF32" s="970"/>
      <c r="AG32" s="971"/>
    </row>
    <row r="33" spans="1:33" ht="26.1" customHeight="1">
      <c r="A33" s="954"/>
      <c r="B33" s="955"/>
      <c r="C33" s="956"/>
      <c r="D33" s="212">
        <f>Q21</f>
        <v>0</v>
      </c>
      <c r="E33" s="428" t="s">
        <v>29</v>
      </c>
      <c r="F33" s="213">
        <f>O21</f>
        <v>0</v>
      </c>
      <c r="G33" s="212">
        <f>Q19</f>
        <v>0</v>
      </c>
      <c r="H33" s="428" t="s">
        <v>29</v>
      </c>
      <c r="I33" s="213">
        <f>O19</f>
        <v>0</v>
      </c>
      <c r="J33" s="212">
        <f>Q14</f>
        <v>0</v>
      </c>
      <c r="K33" s="428" t="s">
        <v>29</v>
      </c>
      <c r="L33" s="213">
        <f>O14</f>
        <v>0</v>
      </c>
      <c r="M33" s="918"/>
      <c r="N33" s="919"/>
      <c r="O33" s="920"/>
      <c r="P33" s="214">
        <f>O17</f>
        <v>0</v>
      </c>
      <c r="Q33" s="428" t="s">
        <v>29</v>
      </c>
      <c r="R33" s="214">
        <f>Q17</f>
        <v>0</v>
      </c>
      <c r="S33" s="924"/>
      <c r="T33" s="925"/>
      <c r="U33" s="926"/>
      <c r="V33" s="929"/>
      <c r="W33" s="930"/>
      <c r="X33" s="931"/>
      <c r="Y33" s="929"/>
      <c r="Z33" s="930"/>
      <c r="AA33" s="931"/>
      <c r="AB33" s="935"/>
      <c r="AC33" s="936"/>
      <c r="AD33" s="937"/>
      <c r="AE33" s="972"/>
      <c r="AF33" s="973"/>
      <c r="AG33" s="974"/>
    </row>
    <row r="34" spans="1:33" ht="26.1" customHeight="1">
      <c r="A34" s="835" t="str">
        <f>P25</f>
        <v xml:space="preserve"> TMBK </v>
      </c>
      <c r="B34" s="836"/>
      <c r="C34" s="837"/>
      <c r="D34" s="841"/>
      <c r="E34" s="842"/>
      <c r="F34" s="843"/>
      <c r="G34" s="841"/>
      <c r="H34" s="842"/>
      <c r="I34" s="843"/>
      <c r="J34" s="841"/>
      <c r="K34" s="842"/>
      <c r="L34" s="843"/>
      <c r="M34" s="841"/>
      <c r="N34" s="842"/>
      <c r="O34" s="843"/>
      <c r="P34" s="844"/>
      <c r="Q34" s="845"/>
      <c r="R34" s="846"/>
      <c r="S34" s="921">
        <f t="shared" ref="S34" si="3">+COUNTIF(D34:R34,"○")*3+COUNTIF(D34:R34,"△")</f>
        <v>0</v>
      </c>
      <c r="T34" s="922"/>
      <c r="U34" s="923"/>
      <c r="V34" s="828">
        <f>D35+G35+J35+M35</f>
        <v>0</v>
      </c>
      <c r="W34" s="823"/>
      <c r="X34" s="824"/>
      <c r="Y34" s="828">
        <f>F35+I35+L35+O35</f>
        <v>0</v>
      </c>
      <c r="Z34" s="823"/>
      <c r="AA34" s="824"/>
      <c r="AB34" s="829">
        <f>V34-Y34</f>
        <v>0</v>
      </c>
      <c r="AC34" s="830"/>
      <c r="AD34" s="831"/>
      <c r="AE34" s="969">
        <f>RANK(S34,S26:U35,0)</f>
        <v>1</v>
      </c>
      <c r="AF34" s="970"/>
      <c r="AG34" s="971"/>
    </row>
    <row r="35" spans="1:33" ht="26.1" customHeight="1">
      <c r="A35" s="838"/>
      <c r="B35" s="839"/>
      <c r="C35" s="840"/>
      <c r="D35" s="69">
        <f>O15</f>
        <v>0</v>
      </c>
      <c r="E35" s="427" t="s">
        <v>29</v>
      </c>
      <c r="F35" s="70">
        <f>Q15</f>
        <v>0</v>
      </c>
      <c r="G35" s="69">
        <f>Q22</f>
        <v>0</v>
      </c>
      <c r="H35" s="427" t="s">
        <v>29</v>
      </c>
      <c r="I35" s="70">
        <f>O22</f>
        <v>0</v>
      </c>
      <c r="J35" s="69">
        <f>O20</f>
        <v>0</v>
      </c>
      <c r="K35" s="427" t="s">
        <v>29</v>
      </c>
      <c r="L35" s="70">
        <f>Q20</f>
        <v>0</v>
      </c>
      <c r="M35" s="78">
        <f>Q17</f>
        <v>0</v>
      </c>
      <c r="N35" s="427" t="s">
        <v>29</v>
      </c>
      <c r="O35" s="79">
        <f>O17</f>
        <v>0</v>
      </c>
      <c r="P35" s="847"/>
      <c r="Q35" s="848"/>
      <c r="R35" s="849"/>
      <c r="S35" s="924"/>
      <c r="T35" s="925"/>
      <c r="U35" s="926"/>
      <c r="V35" s="825"/>
      <c r="W35" s="826"/>
      <c r="X35" s="827"/>
      <c r="Y35" s="825"/>
      <c r="Z35" s="826"/>
      <c r="AA35" s="827"/>
      <c r="AB35" s="832"/>
      <c r="AC35" s="833"/>
      <c r="AD35" s="834"/>
      <c r="AE35" s="972"/>
      <c r="AF35" s="973"/>
      <c r="AG35" s="974"/>
    </row>
    <row r="36" spans="1:33" ht="23.25" customHeight="1"/>
    <row r="37" spans="1:33" ht="23.25" customHeight="1"/>
    <row r="38" spans="1:33" ht="23.25" customHeight="1"/>
    <row r="39" spans="1:33" ht="23.25" customHeight="1"/>
    <row r="40" spans="1:33" ht="23.25" customHeight="1"/>
    <row r="41" spans="1:33" ht="23.25" customHeight="1"/>
  </sheetData>
  <mergeCells count="131">
    <mergeCell ref="P34:R35"/>
    <mergeCell ref="S34:U35"/>
    <mergeCell ref="V34:X35"/>
    <mergeCell ref="Y34:AA35"/>
    <mergeCell ref="AB34:AD35"/>
    <mergeCell ref="AE34:AG35"/>
    <mergeCell ref="S32:U33"/>
    <mergeCell ref="V32:X33"/>
    <mergeCell ref="Y32:AA33"/>
    <mergeCell ref="AB32:AD33"/>
    <mergeCell ref="AE32:AG33"/>
    <mergeCell ref="P32:R32"/>
    <mergeCell ref="A34:C35"/>
    <mergeCell ref="D34:F34"/>
    <mergeCell ref="G34:I34"/>
    <mergeCell ref="J34:L34"/>
    <mergeCell ref="M34:O34"/>
    <mergeCell ref="A32:C33"/>
    <mergeCell ref="D32:F32"/>
    <mergeCell ref="G32:I32"/>
    <mergeCell ref="J32:L32"/>
    <mergeCell ref="M32:O33"/>
    <mergeCell ref="P30:R30"/>
    <mergeCell ref="S30:U31"/>
    <mergeCell ref="V30:X31"/>
    <mergeCell ref="Y30:AA31"/>
    <mergeCell ref="AB30:AD31"/>
    <mergeCell ref="AE30:AG31"/>
    <mergeCell ref="S28:U29"/>
    <mergeCell ref="V28:X29"/>
    <mergeCell ref="Y28:AA29"/>
    <mergeCell ref="AB28:AD29"/>
    <mergeCell ref="AE28:AG29"/>
    <mergeCell ref="P28:R28"/>
    <mergeCell ref="A30:C31"/>
    <mergeCell ref="D30:F30"/>
    <mergeCell ref="G30:I30"/>
    <mergeCell ref="J30:L31"/>
    <mergeCell ref="M30:O30"/>
    <mergeCell ref="A28:C29"/>
    <mergeCell ref="D28:F28"/>
    <mergeCell ref="G28:I29"/>
    <mergeCell ref="J28:L28"/>
    <mergeCell ref="M28:O28"/>
    <mergeCell ref="P26:R26"/>
    <mergeCell ref="S26:U27"/>
    <mergeCell ref="V26:X27"/>
    <mergeCell ref="Y26:AA27"/>
    <mergeCell ref="AB26:AD27"/>
    <mergeCell ref="AE26:AG27"/>
    <mergeCell ref="S25:U25"/>
    <mergeCell ref="V25:X25"/>
    <mergeCell ref="Y25:AA25"/>
    <mergeCell ref="AB25:AD25"/>
    <mergeCell ref="AE25:AG25"/>
    <mergeCell ref="P25:R25"/>
    <mergeCell ref="A26:C27"/>
    <mergeCell ref="D26:F27"/>
    <mergeCell ref="G26:I26"/>
    <mergeCell ref="J26:L26"/>
    <mergeCell ref="M26:O26"/>
    <mergeCell ref="A25:C25"/>
    <mergeCell ref="D25:F25"/>
    <mergeCell ref="G25:I25"/>
    <mergeCell ref="J25:L25"/>
    <mergeCell ref="M25:O25"/>
    <mergeCell ref="D21:F21"/>
    <mergeCell ref="G21:I21"/>
    <mergeCell ref="J21:N21"/>
    <mergeCell ref="R21:V21"/>
    <mergeCell ref="W21:AA21"/>
    <mergeCell ref="D22:F22"/>
    <mergeCell ref="G22:I22"/>
    <mergeCell ref="J22:N22"/>
    <mergeCell ref="R22:V22"/>
    <mergeCell ref="W22:AA22"/>
    <mergeCell ref="D19:F19"/>
    <mergeCell ref="G19:I19"/>
    <mergeCell ref="J19:N19"/>
    <mergeCell ref="R19:V19"/>
    <mergeCell ref="W19:AA19"/>
    <mergeCell ref="D20:F20"/>
    <mergeCell ref="G20:I20"/>
    <mergeCell ref="J20:N20"/>
    <mergeCell ref="R20:V20"/>
    <mergeCell ref="W20:AA20"/>
    <mergeCell ref="W16:AA16"/>
    <mergeCell ref="D17:F17"/>
    <mergeCell ref="G17:I17"/>
    <mergeCell ref="J17:N17"/>
    <mergeCell ref="R17:V17"/>
    <mergeCell ref="W17:AA17"/>
    <mergeCell ref="D18:F18"/>
    <mergeCell ref="G18:I18"/>
    <mergeCell ref="J18:N18"/>
    <mergeCell ref="R18:V18"/>
    <mergeCell ref="W18:AA18"/>
    <mergeCell ref="Q9:Y9"/>
    <mergeCell ref="A12:C22"/>
    <mergeCell ref="D12:I12"/>
    <mergeCell ref="J12:V12"/>
    <mergeCell ref="W12:AA12"/>
    <mergeCell ref="D13:F13"/>
    <mergeCell ref="G13:I13"/>
    <mergeCell ref="J13:N13"/>
    <mergeCell ref="R13:V13"/>
    <mergeCell ref="W13:AA13"/>
    <mergeCell ref="D14:F14"/>
    <mergeCell ref="G14:I14"/>
    <mergeCell ref="J14:N14"/>
    <mergeCell ref="R14:V14"/>
    <mergeCell ref="W14:AA14"/>
    <mergeCell ref="D15:F15"/>
    <mergeCell ref="G15:I15"/>
    <mergeCell ref="J15:N15"/>
    <mergeCell ref="R15:V15"/>
    <mergeCell ref="W15:AA15"/>
    <mergeCell ref="D16:F16"/>
    <mergeCell ref="G16:I16"/>
    <mergeCell ref="J16:N16"/>
    <mergeCell ref="R16:V16"/>
    <mergeCell ref="A1:AG1"/>
    <mergeCell ref="A2:AG2"/>
    <mergeCell ref="A5:O5"/>
    <mergeCell ref="Q5:Y5"/>
    <mergeCell ref="A6:O6"/>
    <mergeCell ref="Q6:Y6"/>
    <mergeCell ref="A7:O7"/>
    <mergeCell ref="Q7:Y7"/>
    <mergeCell ref="A8:O8"/>
    <mergeCell ref="Q8:Y8"/>
  </mergeCells>
  <phoneticPr fontId="2"/>
  <printOptions horizontalCentered="1" verticalCentered="1"/>
  <pageMargins left="0" right="0" top="0" bottom="0"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zoomScaleNormal="100" workbookViewId="0">
      <selection activeCell="K9" sqref="K9"/>
    </sheetView>
  </sheetViews>
  <sheetFormatPr defaultRowHeight="13.5"/>
  <cols>
    <col min="1" max="1" width="3.375" style="27" customWidth="1"/>
    <col min="2" max="2" width="12.5" style="83" customWidth="1"/>
    <col min="3" max="3" width="2.125" style="27" customWidth="1"/>
    <col min="4" max="9" width="9" style="27"/>
    <col min="10" max="10" width="35" style="27" customWidth="1"/>
    <col min="11" max="11" width="20.5" style="27" customWidth="1"/>
    <col min="12" max="16384" width="9" style="27"/>
  </cols>
  <sheetData>
    <row r="1" spans="1:14" ht="33.75" customHeight="1">
      <c r="A1" s="535" t="s">
        <v>401</v>
      </c>
      <c r="B1" s="535"/>
      <c r="C1" s="535"/>
      <c r="D1" s="535"/>
      <c r="E1" s="535"/>
      <c r="F1" s="535"/>
      <c r="G1" s="535"/>
      <c r="H1" s="535"/>
      <c r="I1" s="535"/>
      <c r="J1" s="535"/>
      <c r="K1" s="81"/>
    </row>
    <row r="2" spans="1:14" ht="18.75" customHeight="1">
      <c r="A2" s="536" t="s">
        <v>0</v>
      </c>
      <c r="B2" s="536"/>
      <c r="C2" s="536"/>
      <c r="D2" s="536"/>
      <c r="E2" s="536"/>
      <c r="F2" s="536"/>
      <c r="G2" s="536"/>
      <c r="H2" s="536"/>
      <c r="I2" s="536"/>
      <c r="J2" s="536"/>
      <c r="K2" s="82"/>
    </row>
    <row r="3" spans="1:14" ht="10.5" customHeight="1"/>
    <row r="4" spans="1:14" s="44" customFormat="1" ht="22.5" customHeight="1">
      <c r="B4" s="80" t="s">
        <v>1</v>
      </c>
      <c r="C4" s="45"/>
      <c r="D4" s="537" t="s">
        <v>166</v>
      </c>
      <c r="E4" s="537"/>
      <c r="F4" s="537"/>
      <c r="G4" s="537"/>
      <c r="H4" s="537"/>
      <c r="I4" s="537"/>
      <c r="J4" s="537"/>
      <c r="K4" s="537"/>
      <c r="L4" s="537"/>
      <c r="M4" s="537"/>
      <c r="N4" s="537"/>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265</v>
      </c>
      <c r="F6" s="44" t="s">
        <v>237</v>
      </c>
      <c r="H6" s="44" t="s">
        <v>236</v>
      </c>
    </row>
    <row r="7" spans="1:14" s="44" customFormat="1" ht="11.25" customHeight="1">
      <c r="B7" s="80"/>
      <c r="C7" s="45"/>
    </row>
    <row r="8" spans="1:14" s="44" customFormat="1" ht="22.5" customHeight="1">
      <c r="B8" s="80" t="s">
        <v>3</v>
      </c>
      <c r="C8" s="45"/>
      <c r="D8" s="44" t="s">
        <v>133</v>
      </c>
      <c r="F8" s="44" t="s">
        <v>13</v>
      </c>
    </row>
    <row r="9" spans="1:14" s="44" customFormat="1" ht="11.25" customHeight="1">
      <c r="B9" s="80"/>
      <c r="C9" s="45"/>
      <c r="D9" s="52"/>
    </row>
    <row r="10" spans="1:14" s="44" customFormat="1" ht="22.5" customHeight="1">
      <c r="B10" s="80" t="s">
        <v>56</v>
      </c>
      <c r="C10" s="45"/>
      <c r="D10" s="52" t="s">
        <v>167</v>
      </c>
    </row>
    <row r="11" spans="1:14" s="44" customFormat="1" ht="22.5" customHeight="1">
      <c r="B11" s="80"/>
      <c r="C11" s="45"/>
      <c r="D11" s="44" t="s">
        <v>80</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301</v>
      </c>
    </row>
    <row r="16" spans="1:14" s="44" customFormat="1" ht="11.25" customHeight="1">
      <c r="B16" s="80"/>
      <c r="C16" s="45"/>
    </row>
    <row r="17" spans="2:11" s="44" customFormat="1" ht="22.5" customHeight="1">
      <c r="B17" s="80" t="s">
        <v>4</v>
      </c>
      <c r="C17" s="45"/>
      <c r="D17" s="44" t="s">
        <v>169</v>
      </c>
      <c r="K17" s="48"/>
    </row>
    <row r="18" spans="2:11" s="44" customFormat="1" ht="22.5" customHeight="1">
      <c r="B18" s="52"/>
      <c r="C18" s="45"/>
      <c r="D18" s="44" t="s">
        <v>61</v>
      </c>
      <c r="K18" s="48"/>
    </row>
    <row r="19" spans="2:11" s="44" customFormat="1" ht="22.5" customHeight="1">
      <c r="B19" s="52"/>
      <c r="C19" s="45"/>
      <c r="D19" s="44" t="s">
        <v>62</v>
      </c>
      <c r="K19" s="48"/>
    </row>
    <row r="20" spans="2:11" s="44" customFormat="1" ht="22.5" customHeight="1">
      <c r="B20" s="52"/>
      <c r="C20" s="45"/>
      <c r="D20" s="44" t="s">
        <v>145</v>
      </c>
      <c r="K20" s="48"/>
    </row>
    <row r="21" spans="2:11" s="44" customFormat="1" ht="22.5" customHeight="1">
      <c r="B21" s="52"/>
      <c r="C21" s="45"/>
      <c r="D21" s="44" t="s">
        <v>146</v>
      </c>
      <c r="K21" s="48"/>
    </row>
    <row r="22" spans="2:11" s="44" customFormat="1" ht="22.5" customHeight="1">
      <c r="B22" s="52"/>
      <c r="C22" s="45"/>
      <c r="D22" s="44" t="s">
        <v>147</v>
      </c>
      <c r="K22" s="48"/>
    </row>
    <row r="23" spans="2:11" s="44" customFormat="1" ht="11.25" customHeight="1">
      <c r="B23" s="52"/>
      <c r="C23" s="45"/>
      <c r="K23" s="48"/>
    </row>
    <row r="24" spans="2:11" s="44" customFormat="1" ht="22.5" customHeight="1">
      <c r="B24" s="80" t="s">
        <v>5</v>
      </c>
      <c r="C24" s="45"/>
      <c r="D24" s="44" t="s">
        <v>170</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71</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5" t="s">
        <v>235</v>
      </c>
      <c r="E36" s="47"/>
      <c r="F36" s="47"/>
      <c r="G36" s="47"/>
      <c r="H36" s="47"/>
      <c r="I36" s="47"/>
      <c r="J36" s="47"/>
      <c r="K36" s="49"/>
    </row>
    <row r="37" spans="2:11" s="44" customFormat="1" ht="22.5" customHeight="1">
      <c r="B37" s="80"/>
      <c r="C37" s="45"/>
      <c r="D37" s="47" t="s">
        <v>72</v>
      </c>
      <c r="E37" s="47"/>
      <c r="F37" s="47"/>
      <c r="G37" s="47"/>
      <c r="H37" s="47"/>
      <c r="I37" s="47"/>
      <c r="J37" s="47"/>
      <c r="K37" s="49"/>
    </row>
    <row r="38" spans="2:11" s="44" customFormat="1" ht="22.5" customHeight="1">
      <c r="B38" s="80"/>
      <c r="C38" s="45"/>
      <c r="D38" s="47" t="s">
        <v>73</v>
      </c>
      <c r="E38" s="47"/>
      <c r="F38" s="47"/>
      <c r="G38" s="47"/>
      <c r="H38" s="47"/>
      <c r="I38" s="47"/>
      <c r="J38" s="47"/>
      <c r="K38" s="49"/>
    </row>
    <row r="39" spans="2:11" s="44" customFormat="1" ht="11.25" customHeight="1">
      <c r="B39" s="80"/>
      <c r="C39" s="45"/>
      <c r="D39" s="47"/>
      <c r="E39" s="47"/>
      <c r="F39" s="47"/>
      <c r="G39" s="47"/>
      <c r="H39" s="47"/>
      <c r="I39" s="47"/>
      <c r="J39" s="47"/>
      <c r="K39" s="49"/>
    </row>
    <row r="40" spans="2:11" s="44" customFormat="1" ht="22.5" customHeight="1">
      <c r="B40" s="80" t="s">
        <v>6</v>
      </c>
      <c r="C40" s="45"/>
      <c r="D40" s="47" t="s">
        <v>74</v>
      </c>
      <c r="E40" s="47"/>
      <c r="F40" s="47"/>
      <c r="G40" s="47"/>
      <c r="H40" s="47"/>
      <c r="I40" s="47"/>
      <c r="J40" s="47"/>
      <c r="K40" s="49"/>
    </row>
    <row r="41" spans="2:11" s="44" customFormat="1" ht="11.25" customHeight="1">
      <c r="B41" s="80"/>
      <c r="C41" s="45"/>
      <c r="D41" s="47"/>
      <c r="K41" s="49"/>
    </row>
    <row r="42" spans="2:11" s="44" customFormat="1" ht="22.5" customHeight="1">
      <c r="B42" s="80" t="s">
        <v>7</v>
      </c>
      <c r="C42" s="45"/>
      <c r="D42" s="47" t="s">
        <v>54</v>
      </c>
      <c r="E42" s="47"/>
      <c r="F42" s="47"/>
      <c r="G42" s="47"/>
      <c r="H42" s="47"/>
      <c r="I42" s="47"/>
      <c r="J42" s="47"/>
      <c r="K42" s="49"/>
    </row>
    <row r="43" spans="2:11" s="44" customFormat="1" ht="22.5" customHeight="1">
      <c r="B43" s="80"/>
      <c r="C43" s="45"/>
      <c r="D43" s="47" t="s">
        <v>75</v>
      </c>
      <c r="E43" s="47"/>
      <c r="F43" s="47"/>
      <c r="G43" s="47"/>
      <c r="H43" s="47"/>
      <c r="I43" s="47"/>
      <c r="J43" s="47"/>
      <c r="K43" s="49"/>
    </row>
    <row r="44" spans="2:11" s="44" customFormat="1" ht="22.5" customHeight="1">
      <c r="B44" s="80"/>
      <c r="C44" s="45"/>
      <c r="D44" s="47" t="s">
        <v>76</v>
      </c>
      <c r="E44" s="47"/>
      <c r="F44" s="47"/>
      <c r="G44" s="47"/>
      <c r="H44" s="47"/>
      <c r="I44" s="47"/>
      <c r="J44" s="47"/>
      <c r="K44" s="49"/>
    </row>
    <row r="45" spans="2:11" s="44" customFormat="1" ht="22.5" customHeight="1">
      <c r="B45" s="80"/>
      <c r="C45" s="45"/>
      <c r="D45" s="46" t="s">
        <v>77</v>
      </c>
      <c r="E45" s="47"/>
      <c r="F45" s="47"/>
      <c r="G45" s="47"/>
      <c r="H45" s="47"/>
      <c r="I45" s="47"/>
      <c r="J45" s="47"/>
      <c r="K45" s="49"/>
    </row>
    <row r="46" spans="2:11" s="44" customFormat="1" ht="22.5" customHeight="1">
      <c r="B46" s="80"/>
      <c r="C46" s="45"/>
      <c r="D46" s="47" t="s">
        <v>230</v>
      </c>
      <c r="E46" s="47"/>
      <c r="F46" s="47"/>
      <c r="G46" s="47"/>
      <c r="H46" s="47"/>
      <c r="I46" s="47"/>
      <c r="J46" s="47"/>
      <c r="K46" s="49"/>
    </row>
    <row r="47" spans="2:11" s="44" customFormat="1" ht="22.5" customHeight="1">
      <c r="B47" s="84"/>
      <c r="C47" s="45"/>
      <c r="D47" s="47" t="s">
        <v>231</v>
      </c>
      <c r="J47" s="47"/>
      <c r="K47" s="49"/>
    </row>
    <row r="48" spans="2:11" s="44" customFormat="1" ht="22.5" customHeight="1">
      <c r="B48" s="84"/>
      <c r="C48" s="45"/>
      <c r="D48" s="44" t="s">
        <v>232</v>
      </c>
      <c r="J48" s="47"/>
      <c r="K48" s="47"/>
    </row>
    <row r="49" spans="2:11" s="44" customFormat="1" ht="22.5" customHeight="1">
      <c r="B49" s="80"/>
      <c r="C49" s="45"/>
      <c r="D49" s="47" t="s">
        <v>202</v>
      </c>
      <c r="H49" s="47"/>
      <c r="I49" s="47"/>
      <c r="J49" s="47"/>
      <c r="K49" s="47"/>
    </row>
    <row r="50" spans="2:11" s="44" customFormat="1" ht="22.5" customHeight="1">
      <c r="B50" s="80"/>
      <c r="C50" s="45"/>
      <c r="D50" s="47"/>
      <c r="H50" s="47"/>
      <c r="I50" s="47"/>
      <c r="J50" s="47"/>
      <c r="K50" s="49"/>
    </row>
    <row r="51" spans="2:11" s="44" customFormat="1" ht="22.5" customHeight="1">
      <c r="B51" s="80"/>
      <c r="C51" s="45"/>
      <c r="E51" s="47"/>
      <c r="F51" s="47"/>
      <c r="G51" s="47"/>
      <c r="H51" s="47"/>
      <c r="I51" s="47"/>
      <c r="J51" s="47"/>
      <c r="K51" s="49"/>
    </row>
    <row r="52" spans="2:11" s="44" customFormat="1" ht="22.5" customHeight="1">
      <c r="B52" s="52"/>
      <c r="C52" s="45"/>
      <c r="D52" s="47"/>
      <c r="E52" s="47"/>
      <c r="F52" s="47"/>
      <c r="G52" s="47"/>
      <c r="H52" s="47"/>
      <c r="I52" s="47"/>
      <c r="J52" s="47"/>
      <c r="K52" s="49"/>
    </row>
    <row r="53" spans="2:11" s="44" customFormat="1" ht="22.5" customHeight="1">
      <c r="B53" s="52"/>
      <c r="C53" s="45"/>
      <c r="E53" s="47"/>
      <c r="F53" s="47"/>
      <c r="G53" s="47"/>
      <c r="H53" s="47"/>
      <c r="I53" s="47"/>
      <c r="J53" s="47"/>
      <c r="K53" s="49"/>
    </row>
    <row r="54" spans="2:11" s="44" customFormat="1" ht="22.5" customHeight="1">
      <c r="B54" s="52"/>
      <c r="E54" s="47"/>
      <c r="F54" s="47"/>
      <c r="G54" s="47"/>
      <c r="H54" s="47"/>
      <c r="I54" s="47"/>
      <c r="J54" s="47"/>
      <c r="K54" s="49"/>
    </row>
    <row r="55" spans="2:11" s="44" customFormat="1" ht="22.5" customHeight="1">
      <c r="B55" s="52"/>
      <c r="D55" s="47"/>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K57" s="47"/>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83"/>
      <c r="K64" s="47"/>
    </row>
    <row r="65" spans="1:15" s="44" customFormat="1" ht="22.5" customHeight="1">
      <c r="B65" s="83"/>
      <c r="K65" s="47"/>
      <c r="L65" s="47"/>
    </row>
    <row r="66" spans="1:15" s="44" customFormat="1" ht="22.5" customHeight="1">
      <c r="B66" s="83"/>
      <c r="C66" s="27"/>
      <c r="D66" s="27"/>
      <c r="E66" s="27"/>
      <c r="F66" s="27"/>
      <c r="G66" s="27"/>
      <c r="H66" s="27"/>
      <c r="I66" s="27"/>
      <c r="J66" s="27"/>
      <c r="K66" s="47"/>
      <c r="L66" s="47"/>
      <c r="M66" s="47"/>
      <c r="N66" s="47"/>
    </row>
    <row r="67" spans="1:15" s="44" customFormat="1" ht="22.5" customHeight="1">
      <c r="B67" s="83"/>
      <c r="C67" s="27"/>
      <c r="D67" s="27"/>
      <c r="E67" s="27"/>
      <c r="F67" s="27"/>
      <c r="G67" s="27"/>
      <c r="H67" s="27"/>
      <c r="I67" s="27"/>
      <c r="J67" s="27"/>
      <c r="K67" s="47"/>
      <c r="O67" s="47"/>
    </row>
    <row r="68" spans="1:15" s="44" customFormat="1" ht="22.5" customHeight="1">
      <c r="B68" s="83"/>
      <c r="C68" s="27"/>
      <c r="D68" s="27"/>
      <c r="E68" s="27"/>
      <c r="F68" s="27"/>
      <c r="G68" s="27"/>
      <c r="H68" s="27"/>
      <c r="I68" s="27"/>
      <c r="J68" s="27"/>
      <c r="K68" s="47"/>
    </row>
    <row r="69" spans="1:15" s="44" customFormat="1" ht="22.5" customHeight="1">
      <c r="B69" s="83"/>
      <c r="C69" s="27"/>
      <c r="D69" s="27"/>
      <c r="E69" s="27"/>
      <c r="F69" s="27"/>
      <c r="G69" s="27"/>
      <c r="H69" s="27"/>
      <c r="I69" s="27"/>
      <c r="J69" s="27"/>
      <c r="K69" s="47"/>
    </row>
    <row r="70" spans="1:15" s="44" customFormat="1" ht="22.5" customHeight="1">
      <c r="B70" s="83"/>
      <c r="C70" s="27"/>
      <c r="D70" s="27"/>
      <c r="E70" s="27"/>
      <c r="F70" s="27"/>
      <c r="G70" s="27"/>
      <c r="H70" s="27"/>
      <c r="I70" s="27"/>
      <c r="J70" s="27"/>
      <c r="K70" s="47"/>
    </row>
    <row r="71" spans="1:15" s="44" customFormat="1" ht="22.5" customHeight="1">
      <c r="B71" s="83"/>
      <c r="C71" s="27"/>
      <c r="D71" s="27"/>
      <c r="E71" s="27"/>
      <c r="F71" s="27"/>
      <c r="G71" s="27"/>
      <c r="H71" s="27"/>
      <c r="I71" s="27"/>
      <c r="J71" s="27"/>
      <c r="K71" s="47"/>
    </row>
    <row r="72" spans="1:15" s="44" customFormat="1" ht="22.5" customHeight="1">
      <c r="B72" s="83"/>
      <c r="C72" s="27"/>
      <c r="D72" s="27"/>
      <c r="E72" s="27"/>
      <c r="F72" s="27"/>
      <c r="G72" s="27"/>
      <c r="H72" s="27"/>
      <c r="I72" s="27"/>
      <c r="J72" s="27"/>
      <c r="K72" s="47"/>
    </row>
    <row r="73" spans="1:15" s="44" customFormat="1" ht="22.5" customHeight="1">
      <c r="B73" s="83"/>
      <c r="C73" s="27"/>
      <c r="D73" s="27"/>
      <c r="E73" s="27"/>
      <c r="F73" s="27"/>
      <c r="G73" s="27"/>
      <c r="H73" s="27"/>
      <c r="I73" s="27"/>
      <c r="J73" s="27"/>
      <c r="K73" s="47"/>
    </row>
    <row r="74" spans="1:15" s="44" customFormat="1" ht="22.5" customHeight="1">
      <c r="B74" s="83"/>
      <c r="C74" s="27"/>
      <c r="D74" s="27"/>
      <c r="E74" s="27"/>
      <c r="F74" s="27"/>
      <c r="G74" s="27"/>
      <c r="H74" s="27"/>
      <c r="I74" s="27"/>
      <c r="J74" s="27"/>
      <c r="K74" s="47"/>
    </row>
    <row r="75" spans="1:15" s="44" customFormat="1" ht="22.5" customHeight="1">
      <c r="B75" s="83"/>
      <c r="C75" s="27"/>
      <c r="D75" s="27"/>
      <c r="E75" s="27"/>
      <c r="F75" s="27"/>
      <c r="G75" s="27"/>
      <c r="H75" s="27"/>
      <c r="I75" s="27"/>
      <c r="J75" s="27"/>
      <c r="K75" s="47"/>
    </row>
    <row r="76" spans="1:15" s="44" customFormat="1" ht="22.5" customHeight="1">
      <c r="A76" s="27"/>
      <c r="B76" s="83"/>
      <c r="C76" s="27"/>
      <c r="D76" s="27"/>
      <c r="E76" s="27"/>
      <c r="F76" s="27"/>
      <c r="G76" s="27"/>
      <c r="H76" s="27"/>
      <c r="I76" s="27"/>
      <c r="J76" s="27"/>
      <c r="K76" s="47"/>
    </row>
    <row r="77" spans="1:15" s="44" customFormat="1" ht="22.5" customHeight="1">
      <c r="A77" s="27"/>
      <c r="B77" s="83"/>
      <c r="C77" s="27"/>
      <c r="D77" s="27"/>
      <c r="E77" s="27"/>
      <c r="F77" s="27"/>
      <c r="G77" s="27"/>
      <c r="H77" s="27"/>
      <c r="I77" s="27"/>
      <c r="J77" s="27"/>
      <c r="K77" s="47"/>
    </row>
    <row r="78" spans="1:15" s="44" customFormat="1" ht="22.5" customHeight="1">
      <c r="A78" s="27"/>
      <c r="B78" s="83"/>
      <c r="C78" s="27"/>
      <c r="D78" s="27"/>
      <c r="E78" s="27"/>
      <c r="F78" s="27"/>
      <c r="G78" s="27"/>
      <c r="H78" s="27"/>
      <c r="I78" s="27"/>
      <c r="J78" s="27"/>
      <c r="K78" s="47"/>
    </row>
    <row r="79" spans="1:15" s="44" customFormat="1" ht="22.5" customHeight="1">
      <c r="A79" s="27"/>
      <c r="B79" s="83"/>
      <c r="C79" s="27"/>
      <c r="D79" s="27"/>
      <c r="E79" s="27"/>
      <c r="F79" s="27"/>
      <c r="G79" s="27"/>
      <c r="H79" s="27"/>
      <c r="I79" s="27"/>
      <c r="J79" s="27"/>
      <c r="K79" s="47"/>
    </row>
    <row r="80" spans="1:15" s="44" customFormat="1" ht="22.5" customHeight="1">
      <c r="A80" s="27"/>
      <c r="B80" s="83"/>
      <c r="C80" s="27"/>
      <c r="D80" s="27"/>
      <c r="E80" s="27"/>
      <c r="F80" s="27"/>
      <c r="G80" s="27"/>
      <c r="H80" s="27"/>
      <c r="I80" s="27"/>
      <c r="J80" s="27"/>
    </row>
    <row r="81" spans="1:15" s="47" customFormat="1" ht="22.5" customHeight="1">
      <c r="A81" s="27"/>
      <c r="B81" s="83"/>
      <c r="C81" s="27"/>
      <c r="D81" s="27"/>
      <c r="E81" s="27"/>
      <c r="F81" s="27"/>
      <c r="G81" s="27"/>
      <c r="H81" s="27"/>
      <c r="I81" s="27"/>
      <c r="J81" s="27"/>
      <c r="K81" s="44"/>
      <c r="L81" s="44"/>
      <c r="M81" s="44"/>
      <c r="N81" s="44"/>
      <c r="O81" s="44"/>
    </row>
    <row r="82" spans="1:15" s="44" customFormat="1" ht="22.5" customHeight="1">
      <c r="A82" s="27"/>
      <c r="B82" s="83"/>
      <c r="C82" s="27"/>
      <c r="D82" s="27"/>
      <c r="E82" s="27"/>
      <c r="F82" s="27"/>
      <c r="G82" s="27"/>
      <c r="H82" s="27"/>
      <c r="I82" s="27"/>
      <c r="J82" s="27"/>
    </row>
    <row r="83" spans="1:15" s="44" customFormat="1" ht="22.5" customHeight="1">
      <c r="A83" s="27"/>
      <c r="B83" s="83"/>
      <c r="C83" s="27"/>
      <c r="D83" s="27"/>
      <c r="E83" s="27"/>
      <c r="F83" s="27"/>
      <c r="G83" s="27"/>
      <c r="H83" s="27"/>
      <c r="I83" s="27"/>
      <c r="J83" s="27"/>
    </row>
    <row r="84" spans="1:15" s="44" customFormat="1" ht="22.5" customHeight="1">
      <c r="A84" s="27"/>
      <c r="B84" s="83"/>
      <c r="C84" s="27"/>
      <c r="D84" s="27"/>
      <c r="E84" s="27"/>
      <c r="F84" s="27"/>
      <c r="G84" s="27"/>
      <c r="H84" s="27"/>
      <c r="I84" s="27"/>
      <c r="J84" s="27"/>
    </row>
    <row r="85" spans="1:15" s="44" customFormat="1" ht="22.5" customHeight="1">
      <c r="A85" s="27"/>
      <c r="B85" s="83"/>
      <c r="C85" s="27"/>
      <c r="D85" s="27"/>
      <c r="E85" s="27"/>
      <c r="F85" s="27"/>
      <c r="G85" s="27"/>
      <c r="H85" s="27"/>
      <c r="I85" s="27"/>
      <c r="J85" s="27"/>
    </row>
    <row r="86" spans="1:15" s="44" customFormat="1" ht="22.5" customHeight="1">
      <c r="A86" s="27"/>
      <c r="B86" s="83"/>
      <c r="C86" s="27"/>
      <c r="D86" s="27"/>
      <c r="E86" s="27"/>
      <c r="F86" s="27"/>
      <c r="G86" s="27"/>
      <c r="H86" s="27"/>
      <c r="I86" s="27"/>
      <c r="J86" s="27"/>
    </row>
    <row r="87" spans="1:15" s="44" customFormat="1" ht="22.5" customHeight="1">
      <c r="A87" s="27"/>
      <c r="B87" s="83"/>
      <c r="C87" s="27"/>
      <c r="D87" s="27"/>
      <c r="E87" s="27"/>
      <c r="F87" s="27"/>
      <c r="G87" s="27"/>
      <c r="H87" s="27"/>
      <c r="I87" s="27"/>
      <c r="J87" s="27"/>
    </row>
    <row r="88" spans="1:15" s="44" customFormat="1" ht="22.5" customHeight="1">
      <c r="A88" s="27"/>
      <c r="B88" s="83"/>
      <c r="C88" s="27"/>
      <c r="D88" s="27"/>
      <c r="E88" s="27"/>
      <c r="F88" s="27"/>
      <c r="G88" s="27"/>
      <c r="H88" s="27"/>
      <c r="I88" s="27"/>
      <c r="J88" s="27"/>
    </row>
    <row r="89" spans="1:15" s="44" customFormat="1" ht="22.5" customHeight="1">
      <c r="A89" s="27"/>
      <c r="B89" s="83"/>
      <c r="C89" s="27"/>
      <c r="D89" s="27"/>
      <c r="E89" s="27"/>
      <c r="F89" s="27"/>
      <c r="G89" s="27"/>
      <c r="H89" s="27"/>
      <c r="I89" s="27"/>
      <c r="J89" s="27"/>
      <c r="K89" s="27"/>
    </row>
    <row r="90" spans="1:15" s="44" customFormat="1" ht="22.5" customHeight="1">
      <c r="A90" s="27"/>
      <c r="B90" s="83"/>
      <c r="C90" s="27"/>
      <c r="D90" s="27"/>
      <c r="E90" s="27"/>
      <c r="F90" s="27"/>
      <c r="G90" s="27"/>
      <c r="H90" s="27"/>
      <c r="I90" s="27"/>
      <c r="J90" s="27"/>
      <c r="K90" s="27"/>
    </row>
    <row r="91" spans="1:15" s="44" customFormat="1" ht="22.5" customHeight="1">
      <c r="A91" s="27"/>
      <c r="B91" s="83"/>
      <c r="C91" s="27"/>
      <c r="D91" s="27"/>
      <c r="E91" s="27"/>
      <c r="F91" s="27"/>
      <c r="G91" s="27"/>
      <c r="H91" s="27"/>
      <c r="I91" s="27"/>
      <c r="J91" s="27"/>
      <c r="K91" s="27"/>
    </row>
    <row r="92" spans="1:15" s="44" customFormat="1" ht="22.5" customHeight="1">
      <c r="A92" s="27"/>
      <c r="B92" s="83"/>
      <c r="C92" s="27"/>
      <c r="D92" s="27"/>
      <c r="E92" s="27"/>
      <c r="F92" s="27"/>
      <c r="G92" s="27"/>
      <c r="H92" s="27"/>
      <c r="I92" s="27"/>
      <c r="J92" s="27"/>
      <c r="K92" s="27"/>
    </row>
    <row r="93" spans="1:15" s="44" customFormat="1" ht="22.5" customHeight="1">
      <c r="A93" s="27"/>
      <c r="B93" s="83"/>
      <c r="C93" s="27"/>
      <c r="D93" s="27"/>
      <c r="E93" s="27"/>
      <c r="F93" s="27"/>
      <c r="G93" s="27"/>
      <c r="H93" s="27"/>
      <c r="I93" s="27"/>
      <c r="J93" s="27"/>
      <c r="K93" s="27"/>
      <c r="L93" s="27"/>
      <c r="M93" s="27"/>
      <c r="N93" s="27"/>
    </row>
    <row r="94" spans="1:15" s="44" customFormat="1" ht="22.5" customHeight="1">
      <c r="A94" s="27"/>
      <c r="B94" s="83"/>
      <c r="C94" s="27"/>
      <c r="D94" s="27"/>
      <c r="E94" s="27"/>
      <c r="F94" s="27"/>
      <c r="G94" s="27"/>
      <c r="H94" s="27"/>
      <c r="I94" s="27"/>
      <c r="J94" s="27"/>
      <c r="K94" s="27"/>
      <c r="L94" s="27"/>
      <c r="M94" s="27"/>
      <c r="N94" s="27"/>
      <c r="O94" s="27"/>
    </row>
    <row r="95" spans="1:15" s="44" customFormat="1" ht="18.75" customHeight="1">
      <c r="A95" s="27"/>
      <c r="B95" s="83"/>
      <c r="C95" s="27"/>
      <c r="D95" s="27"/>
      <c r="E95" s="27"/>
      <c r="F95" s="27"/>
      <c r="G95" s="27"/>
      <c r="H95" s="27"/>
      <c r="I95" s="27"/>
      <c r="J95" s="27"/>
      <c r="K95" s="27"/>
      <c r="L95" s="27"/>
      <c r="M95" s="27"/>
      <c r="N95" s="27"/>
      <c r="O95" s="27"/>
    </row>
    <row r="96" spans="1:15" s="44" customFormat="1" ht="18.75" customHeight="1">
      <c r="A96" s="27"/>
      <c r="B96" s="83"/>
      <c r="C96" s="27"/>
      <c r="D96" s="27"/>
      <c r="E96" s="27"/>
      <c r="F96" s="27"/>
      <c r="G96" s="27"/>
      <c r="H96" s="27"/>
      <c r="I96" s="27"/>
      <c r="J96" s="27"/>
      <c r="K96" s="27"/>
      <c r="L96" s="27"/>
      <c r="M96" s="27"/>
      <c r="N96" s="27"/>
      <c r="O96" s="27"/>
    </row>
    <row r="97" spans="1:15" s="44" customFormat="1" ht="18.75" customHeight="1">
      <c r="A97" s="27"/>
      <c r="B97" s="83"/>
      <c r="C97" s="27"/>
      <c r="D97" s="27"/>
      <c r="E97" s="27"/>
      <c r="F97" s="27"/>
      <c r="G97" s="27"/>
      <c r="H97" s="27"/>
      <c r="I97" s="27"/>
      <c r="J97" s="27"/>
      <c r="K97" s="27"/>
      <c r="L97" s="27"/>
      <c r="M97" s="27"/>
      <c r="N97" s="27"/>
      <c r="O97" s="27"/>
    </row>
    <row r="98" spans="1:15" s="44" customFormat="1" ht="18.75" customHeight="1">
      <c r="A98" s="27"/>
      <c r="B98" s="83"/>
      <c r="C98" s="27"/>
      <c r="D98" s="27"/>
      <c r="E98" s="27"/>
      <c r="F98" s="27"/>
      <c r="G98" s="27"/>
      <c r="H98" s="27"/>
      <c r="I98" s="27"/>
      <c r="J98" s="27"/>
      <c r="K98" s="27"/>
      <c r="L98" s="27"/>
      <c r="M98" s="27"/>
      <c r="N98" s="27"/>
      <c r="O98" s="27"/>
    </row>
    <row r="99" spans="1:15" s="44" customFormat="1" ht="18.75" customHeight="1">
      <c r="A99" s="27"/>
      <c r="B99" s="83"/>
      <c r="C99" s="27"/>
      <c r="D99" s="27"/>
      <c r="E99" s="27"/>
      <c r="F99" s="27"/>
      <c r="G99" s="27"/>
      <c r="H99" s="27"/>
      <c r="I99" s="27"/>
      <c r="J99" s="27"/>
      <c r="K99" s="27"/>
      <c r="L99" s="27"/>
      <c r="M99" s="27"/>
      <c r="N99" s="27"/>
      <c r="O99" s="27"/>
    </row>
    <row r="100" spans="1:15" s="44" customFormat="1" ht="18.75" customHeight="1">
      <c r="A100" s="27"/>
      <c r="B100" s="83"/>
      <c r="C100" s="27"/>
      <c r="D100" s="27"/>
      <c r="E100" s="27"/>
      <c r="F100" s="27"/>
      <c r="G100" s="27"/>
      <c r="H100" s="27"/>
      <c r="I100" s="27"/>
      <c r="J100" s="27"/>
      <c r="K100" s="27"/>
      <c r="L100" s="27"/>
      <c r="M100" s="27"/>
      <c r="N100" s="27"/>
      <c r="O100" s="27"/>
    </row>
    <row r="101" spans="1:15" s="44" customFormat="1" ht="18.75" customHeight="1">
      <c r="A101" s="27"/>
      <c r="B101" s="83"/>
      <c r="C101" s="27"/>
      <c r="D101" s="27"/>
      <c r="E101" s="27"/>
      <c r="F101" s="27"/>
      <c r="G101" s="27"/>
      <c r="H101" s="27"/>
      <c r="I101" s="27"/>
      <c r="J101" s="27"/>
      <c r="K101" s="27"/>
      <c r="L101" s="27"/>
      <c r="M101" s="27"/>
      <c r="N101" s="27"/>
      <c r="O101" s="27"/>
    </row>
    <row r="102" spans="1:15" s="44" customFormat="1" ht="18.75" customHeight="1">
      <c r="A102" s="27"/>
      <c r="B102" s="83"/>
      <c r="C102" s="27"/>
      <c r="D102" s="27"/>
      <c r="E102" s="27"/>
      <c r="F102" s="27"/>
      <c r="G102" s="27"/>
      <c r="H102" s="27"/>
      <c r="I102" s="27"/>
      <c r="J102" s="27"/>
      <c r="K102" s="27"/>
      <c r="L102" s="27"/>
      <c r="M102" s="27"/>
      <c r="N102" s="27"/>
      <c r="O102" s="27"/>
    </row>
    <row r="103" spans="1:15" s="44" customFormat="1" ht="18.75" customHeight="1">
      <c r="A103" s="27"/>
      <c r="B103" s="83"/>
      <c r="C103" s="27"/>
      <c r="D103" s="27"/>
      <c r="E103" s="27"/>
      <c r="F103" s="27"/>
      <c r="G103" s="27"/>
      <c r="H103" s="27"/>
      <c r="I103" s="27"/>
      <c r="J103" s="27"/>
      <c r="K103" s="27"/>
      <c r="L103" s="27"/>
      <c r="M103" s="27"/>
      <c r="N103" s="27"/>
      <c r="O103" s="27"/>
    </row>
    <row r="104" spans="1:15" s="44" customFormat="1" ht="18.75" customHeight="1">
      <c r="A104" s="27"/>
      <c r="B104" s="83"/>
      <c r="C104" s="27"/>
      <c r="D104" s="27"/>
      <c r="E104" s="27"/>
      <c r="F104" s="27"/>
      <c r="G104" s="27"/>
      <c r="H104" s="27"/>
      <c r="I104" s="27"/>
      <c r="J104" s="27"/>
      <c r="K104" s="27"/>
      <c r="L104" s="27"/>
      <c r="M104" s="27"/>
      <c r="N104" s="27"/>
      <c r="O104" s="27"/>
    </row>
    <row r="105" spans="1:15" s="44" customFormat="1" ht="18.75" customHeight="1">
      <c r="A105" s="27"/>
      <c r="B105" s="83"/>
      <c r="C105" s="27"/>
      <c r="D105" s="27"/>
      <c r="E105" s="27"/>
      <c r="F105" s="27"/>
      <c r="G105" s="27"/>
      <c r="H105" s="27"/>
      <c r="I105" s="27"/>
      <c r="J105" s="27"/>
      <c r="K105" s="27"/>
      <c r="L105" s="27"/>
      <c r="M105" s="27"/>
      <c r="N105" s="27"/>
      <c r="O105" s="27"/>
    </row>
    <row r="106" spans="1:15" s="44" customFormat="1" ht="18.75" customHeight="1">
      <c r="A106" s="27"/>
      <c r="B106" s="83"/>
      <c r="C106" s="27"/>
      <c r="D106" s="27"/>
      <c r="E106" s="27"/>
      <c r="F106" s="27"/>
      <c r="G106" s="27"/>
      <c r="H106" s="27"/>
      <c r="I106" s="27"/>
      <c r="J106" s="27"/>
      <c r="K106" s="27"/>
      <c r="L106" s="27"/>
      <c r="M106" s="27"/>
      <c r="N106" s="27"/>
      <c r="O106" s="27"/>
    </row>
    <row r="107" spans="1:15" s="44" customFormat="1" ht="18.75" customHeight="1">
      <c r="A107" s="27"/>
      <c r="B107" s="83"/>
      <c r="C107" s="27"/>
      <c r="D107" s="27"/>
      <c r="E107" s="27"/>
      <c r="F107" s="27"/>
      <c r="G107" s="27"/>
      <c r="H107" s="27"/>
      <c r="I107" s="27"/>
      <c r="J107" s="27"/>
      <c r="K107" s="27"/>
      <c r="L107" s="27"/>
      <c r="M107" s="27"/>
      <c r="N107" s="27"/>
      <c r="O107" s="27"/>
    </row>
    <row r="108" spans="1:15" ht="18.75" customHeight="1"/>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sheetData>
  <mergeCells count="3">
    <mergeCell ref="A1:J1"/>
    <mergeCell ref="A2:J2"/>
    <mergeCell ref="D4:N4"/>
  </mergeCells>
  <phoneticPr fontId="2"/>
  <printOptions horizontalCentered="1" verticalCentered="1"/>
  <pageMargins left="0.19685039370078741" right="0.19685039370078741" top="0.19685039370078741" bottom="0.19685039370078741" header="0" footer="0"/>
  <pageSetup paperSize="9" scale="90" orientation="portrait" r:id="rId1"/>
  <headerFooter alignWithMargins="0"/>
  <colBreaks count="1" manualBreakCount="1">
    <brk id="1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zoomScaleNormal="100" workbookViewId="0">
      <selection activeCell="J8" sqref="J8:Q8"/>
    </sheetView>
  </sheetViews>
  <sheetFormatPr defaultRowHeight="13.5"/>
  <cols>
    <col min="1" max="1" width="12.625" style="14" customWidth="1"/>
    <col min="2" max="26" width="3.625" style="14" customWidth="1"/>
    <col min="27" max="27" width="2.375" style="14" customWidth="1"/>
    <col min="28" max="29" width="3.625" style="14" customWidth="1"/>
    <col min="30" max="30" width="2.375" style="14" customWidth="1"/>
    <col min="31" max="42" width="3.625" style="14" customWidth="1"/>
    <col min="43" max="16384" width="9" style="14"/>
  </cols>
  <sheetData>
    <row r="1" spans="1:42" ht="32.25" customHeight="1">
      <c r="A1" s="1033" t="str">
        <f>'６チーム'!A1:Z1</f>
        <v xml:space="preserve">TOKIWA FOOTDOME NIGHTER CUP </v>
      </c>
      <c r="B1" s="1033"/>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22"/>
      <c r="AB1" s="122"/>
      <c r="AC1" s="87"/>
      <c r="AD1" s="43"/>
      <c r="AE1" s="43"/>
      <c r="AF1" s="43"/>
      <c r="AG1" s="43"/>
      <c r="AH1" s="43"/>
      <c r="AI1" s="43"/>
      <c r="AJ1" s="43"/>
      <c r="AK1" s="13"/>
      <c r="AL1" s="13"/>
      <c r="AM1" s="13"/>
      <c r="AN1" s="13"/>
      <c r="AO1" s="13"/>
      <c r="AP1" s="13"/>
    </row>
    <row r="2" spans="1:42" s="293" customFormat="1" ht="18" customHeight="1">
      <c r="A2" s="1037" t="str">
        <f>'６チーム'!A2:Z2</f>
        <v>2015.9.11. (Fri）  Beginner Top Class</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22"/>
      <c r="AB2" s="122"/>
      <c r="AC2" s="87"/>
      <c r="AD2" s="43"/>
      <c r="AE2" s="43"/>
      <c r="AF2" s="43"/>
      <c r="AG2" s="43"/>
      <c r="AH2" s="43"/>
      <c r="AI2" s="43"/>
      <c r="AJ2" s="43"/>
      <c r="AK2" s="13"/>
      <c r="AL2" s="13"/>
      <c r="AM2" s="13"/>
      <c r="AN2" s="13"/>
      <c r="AO2" s="13"/>
      <c r="AP2" s="13"/>
    </row>
    <row r="3" spans="1:42" ht="10.5" customHeight="1"/>
    <row r="4" spans="1:42" ht="18" customHeight="1">
      <c r="A4" s="165" t="s">
        <v>21</v>
      </c>
      <c r="B4" s="22"/>
      <c r="K4" s="15"/>
      <c r="L4" s="23" t="s">
        <v>22</v>
      </c>
    </row>
    <row r="5" spans="1:42" ht="18" customHeight="1">
      <c r="A5" s="162" t="s">
        <v>249</v>
      </c>
      <c r="B5" s="22" t="s">
        <v>84</v>
      </c>
      <c r="J5" s="1034" t="s">
        <v>35</v>
      </c>
      <c r="K5" s="1034"/>
      <c r="L5" s="1034"/>
      <c r="M5" s="1034"/>
      <c r="N5" s="1034"/>
      <c r="O5" s="1034"/>
      <c r="P5" s="1034"/>
      <c r="Q5" s="1034"/>
      <c r="R5" s="295"/>
      <c r="S5" s="1035" t="s">
        <v>37</v>
      </c>
      <c r="T5" s="1035"/>
      <c r="U5" s="1035"/>
      <c r="V5" s="1035"/>
      <c r="W5" s="1035"/>
      <c r="X5" s="1035"/>
      <c r="Y5" s="1035"/>
      <c r="Z5" s="1035"/>
      <c r="AA5" s="295"/>
      <c r="AC5" s="86"/>
      <c r="AD5" s="86"/>
      <c r="AE5" s="470"/>
      <c r="AF5" s="462"/>
    </row>
    <row r="6" spans="1:42" ht="18" customHeight="1">
      <c r="A6" s="162" t="s">
        <v>238</v>
      </c>
      <c r="B6" s="22" t="s">
        <v>83</v>
      </c>
      <c r="J6" s="1032" t="str">
        <f>'６チーム'!J6:Q6</f>
        <v>KFC</v>
      </c>
      <c r="K6" s="1036"/>
      <c r="L6" s="1036"/>
      <c r="M6" s="1036"/>
      <c r="N6" s="1036"/>
      <c r="O6" s="1036"/>
      <c r="P6" s="1036"/>
      <c r="Q6" s="1036"/>
      <c r="R6" s="429"/>
      <c r="S6" s="1032" t="str">
        <f>'６チーム'!S6:Z6</f>
        <v>RFC</v>
      </c>
      <c r="T6" s="1032"/>
      <c r="U6" s="1032"/>
      <c r="V6" s="1032"/>
      <c r="W6" s="1032"/>
      <c r="X6" s="1032"/>
      <c r="Y6" s="1032"/>
      <c r="Z6" s="1032"/>
      <c r="AA6" s="295"/>
      <c r="AC6" s="26"/>
      <c r="AD6" s="26"/>
      <c r="AE6" s="470"/>
    </row>
    <row r="7" spans="1:42" ht="18" customHeight="1">
      <c r="A7" s="162" t="s">
        <v>239</v>
      </c>
      <c r="B7" s="22" t="s">
        <v>85</v>
      </c>
      <c r="J7" s="1032" t="str">
        <f>'６チーム'!J7:Q7</f>
        <v>team J</v>
      </c>
      <c r="K7" s="1032"/>
      <c r="L7" s="1032"/>
      <c r="M7" s="1032"/>
      <c r="N7" s="1032"/>
      <c r="O7" s="1032"/>
      <c r="P7" s="1032"/>
      <c r="Q7" s="1032"/>
      <c r="R7" s="429"/>
      <c r="S7" s="1032" t="str">
        <f>'６チーム'!S7:Z7</f>
        <v>Patrasche</v>
      </c>
      <c r="T7" s="1032"/>
      <c r="U7" s="1032"/>
      <c r="V7" s="1032"/>
      <c r="W7" s="1032"/>
      <c r="X7" s="1032"/>
      <c r="Y7" s="1032"/>
      <c r="Z7" s="1032"/>
      <c r="AA7" s="295"/>
      <c r="AC7" s="26"/>
      <c r="AD7" s="26"/>
      <c r="AE7" s="470"/>
    </row>
    <row r="8" spans="1:42" ht="18" customHeight="1">
      <c r="A8" s="162" t="s">
        <v>252</v>
      </c>
      <c r="B8" s="22" t="s">
        <v>82</v>
      </c>
      <c r="J8" s="1032" t="str">
        <f>'６チーム'!J8:Q8</f>
        <v>KOSARU</v>
      </c>
      <c r="K8" s="1032"/>
      <c r="L8" s="1032"/>
      <c r="M8" s="1032"/>
      <c r="N8" s="1032"/>
      <c r="O8" s="1032"/>
      <c r="P8" s="1032"/>
      <c r="Q8" s="1032"/>
      <c r="R8" s="429"/>
      <c r="S8" s="1032" t="str">
        <f>'６チーム'!S8:Z8</f>
        <v>alegre</v>
      </c>
      <c r="T8" s="1032"/>
      <c r="U8" s="1032"/>
      <c r="V8" s="1032"/>
      <c r="W8" s="1032"/>
      <c r="X8" s="1032"/>
      <c r="Y8" s="1032"/>
      <c r="Z8" s="1032"/>
      <c r="AA8" s="295"/>
      <c r="AC8" s="26"/>
      <c r="AD8" s="26"/>
      <c r="AE8" s="470"/>
    </row>
    <row r="9" spans="1:42" ht="15.75" customHeight="1">
      <c r="A9" s="22"/>
      <c r="B9" s="22"/>
      <c r="L9" s="5"/>
      <c r="M9" s="5"/>
      <c r="N9" s="5"/>
      <c r="O9" s="5"/>
      <c r="P9" s="5"/>
      <c r="Q9" s="5"/>
      <c r="R9" s="5"/>
      <c r="S9" s="290"/>
      <c r="T9" s="290"/>
      <c r="U9" s="22"/>
      <c r="V9" s="290"/>
      <c r="W9" s="290"/>
      <c r="X9" s="290"/>
      <c r="Y9" s="290"/>
      <c r="Z9" s="290"/>
      <c r="AA9" s="5"/>
      <c r="AB9" s="5"/>
      <c r="AC9" s="5"/>
      <c r="AD9" s="5"/>
      <c r="AE9" s="470"/>
    </row>
    <row r="10" spans="1:42" ht="18" customHeight="1">
      <c r="A10" s="344" t="s">
        <v>268</v>
      </c>
      <c r="B10" s="344"/>
      <c r="C10" s="344"/>
      <c r="D10" s="344"/>
      <c r="E10" s="345"/>
      <c r="F10" s="345"/>
      <c r="G10" s="345"/>
      <c r="H10" s="345"/>
      <c r="I10" s="345"/>
      <c r="J10" s="345"/>
      <c r="K10" s="345"/>
      <c r="AE10" s="470"/>
    </row>
    <row r="11" spans="1:42" ht="18" customHeight="1">
      <c r="A11" s="17"/>
      <c r="B11" s="594" t="s">
        <v>23</v>
      </c>
      <c r="C11" s="594"/>
      <c r="D11" s="594"/>
      <c r="E11" s="605" t="s">
        <v>24</v>
      </c>
      <c r="F11" s="607"/>
      <c r="G11" s="607"/>
      <c r="H11" s="607"/>
      <c r="I11" s="607"/>
      <c r="J11" s="607"/>
      <c r="K11" s="607"/>
      <c r="L11" s="607"/>
      <c r="M11" s="607"/>
      <c r="N11" s="607"/>
      <c r="O11" s="607"/>
      <c r="P11" s="607"/>
      <c r="Q11" s="607"/>
      <c r="R11" s="607"/>
      <c r="S11" s="604"/>
      <c r="T11" s="605" t="s">
        <v>26</v>
      </c>
      <c r="U11" s="607"/>
      <c r="V11" s="607"/>
      <c r="W11" s="607"/>
      <c r="X11" s="607"/>
      <c r="Y11" s="604"/>
    </row>
    <row r="12" spans="1:42" ht="18" customHeight="1">
      <c r="A12" s="17" t="s">
        <v>27</v>
      </c>
      <c r="B12" s="731">
        <v>0.85416666666666663</v>
      </c>
      <c r="C12" s="594"/>
      <c r="D12" s="594"/>
      <c r="E12" s="596" t="str">
        <f>J6</f>
        <v>KFC</v>
      </c>
      <c r="F12" s="597"/>
      <c r="G12" s="597"/>
      <c r="H12" s="597"/>
      <c r="I12" s="597"/>
      <c r="J12" s="598"/>
      <c r="K12" s="17"/>
      <c r="L12" s="16" t="s">
        <v>28</v>
      </c>
      <c r="M12" s="18"/>
      <c r="N12" s="596" t="str">
        <f>J7</f>
        <v>team J</v>
      </c>
      <c r="O12" s="597"/>
      <c r="P12" s="597"/>
      <c r="Q12" s="597"/>
      <c r="R12" s="597"/>
      <c r="S12" s="598"/>
      <c r="T12" s="596" t="str">
        <f>J8</f>
        <v>KOSARU</v>
      </c>
      <c r="U12" s="597"/>
      <c r="V12" s="597"/>
      <c r="W12" s="597"/>
      <c r="X12" s="597"/>
      <c r="Y12" s="598"/>
    </row>
    <row r="13" spans="1:42" ht="18" customHeight="1">
      <c r="A13" s="17" t="s">
        <v>30</v>
      </c>
      <c r="B13" s="731">
        <v>0.86458333333333337</v>
      </c>
      <c r="C13" s="594"/>
      <c r="D13" s="594"/>
      <c r="E13" s="596" t="str">
        <f>S6</f>
        <v>RFC</v>
      </c>
      <c r="F13" s="597"/>
      <c r="G13" s="597"/>
      <c r="H13" s="597"/>
      <c r="I13" s="597"/>
      <c r="J13" s="598"/>
      <c r="K13" s="17"/>
      <c r="L13" s="16" t="s">
        <v>28</v>
      </c>
      <c r="M13" s="18"/>
      <c r="N13" s="596" t="str">
        <f>S7</f>
        <v>Patrasche</v>
      </c>
      <c r="O13" s="597"/>
      <c r="P13" s="597"/>
      <c r="Q13" s="597"/>
      <c r="R13" s="597"/>
      <c r="S13" s="598"/>
      <c r="T13" s="596" t="str">
        <f>S8</f>
        <v>alegre</v>
      </c>
      <c r="U13" s="597"/>
      <c r="V13" s="597"/>
      <c r="W13" s="597"/>
      <c r="X13" s="597"/>
      <c r="Y13" s="598"/>
    </row>
    <row r="14" spans="1:42" ht="18" customHeight="1">
      <c r="A14" s="17" t="s">
        <v>31</v>
      </c>
      <c r="B14" s="731">
        <v>0.875</v>
      </c>
      <c r="C14" s="594"/>
      <c r="D14" s="594"/>
      <c r="E14" s="596" t="str">
        <f>J6</f>
        <v>KFC</v>
      </c>
      <c r="F14" s="597"/>
      <c r="G14" s="597"/>
      <c r="H14" s="597"/>
      <c r="I14" s="597"/>
      <c r="J14" s="598"/>
      <c r="K14" s="17"/>
      <c r="L14" s="16" t="s">
        <v>28</v>
      </c>
      <c r="M14" s="18"/>
      <c r="N14" s="596" t="str">
        <f>J8</f>
        <v>KOSARU</v>
      </c>
      <c r="O14" s="597"/>
      <c r="P14" s="597"/>
      <c r="Q14" s="597"/>
      <c r="R14" s="597"/>
      <c r="S14" s="598"/>
      <c r="T14" s="596" t="str">
        <f>J7</f>
        <v>team J</v>
      </c>
      <c r="U14" s="597"/>
      <c r="V14" s="597"/>
      <c r="W14" s="597"/>
      <c r="X14" s="597"/>
      <c r="Y14" s="598"/>
    </row>
    <row r="15" spans="1:42" ht="18" customHeight="1">
      <c r="A15" s="17" t="s">
        <v>39</v>
      </c>
      <c r="B15" s="731">
        <v>0.88541666666666696</v>
      </c>
      <c r="C15" s="594"/>
      <c r="D15" s="594"/>
      <c r="E15" s="596" t="str">
        <f>S6</f>
        <v>RFC</v>
      </c>
      <c r="F15" s="597"/>
      <c r="G15" s="597"/>
      <c r="H15" s="597"/>
      <c r="I15" s="597"/>
      <c r="J15" s="598"/>
      <c r="K15" s="17"/>
      <c r="L15" s="16" t="s">
        <v>28</v>
      </c>
      <c r="M15" s="18"/>
      <c r="N15" s="596" t="str">
        <f>S8</f>
        <v>alegre</v>
      </c>
      <c r="O15" s="597"/>
      <c r="P15" s="597"/>
      <c r="Q15" s="597"/>
      <c r="R15" s="597"/>
      <c r="S15" s="598"/>
      <c r="T15" s="596" t="str">
        <f>S7</f>
        <v>Patrasche</v>
      </c>
      <c r="U15" s="597"/>
      <c r="V15" s="597"/>
      <c r="W15" s="597"/>
      <c r="X15" s="597"/>
      <c r="Y15" s="598"/>
    </row>
    <row r="16" spans="1:42" ht="18" customHeight="1">
      <c r="A16" s="17" t="s">
        <v>40</v>
      </c>
      <c r="B16" s="731">
        <v>0.89583333333333404</v>
      </c>
      <c r="C16" s="594"/>
      <c r="D16" s="594"/>
      <c r="E16" s="596" t="str">
        <f>J7</f>
        <v>team J</v>
      </c>
      <c r="F16" s="597"/>
      <c r="G16" s="597"/>
      <c r="H16" s="597"/>
      <c r="I16" s="597"/>
      <c r="J16" s="598"/>
      <c r="K16" s="17"/>
      <c r="L16" s="16" t="s">
        <v>28</v>
      </c>
      <c r="M16" s="18"/>
      <c r="N16" s="596" t="str">
        <f>J8</f>
        <v>KOSARU</v>
      </c>
      <c r="O16" s="597"/>
      <c r="P16" s="597"/>
      <c r="Q16" s="597"/>
      <c r="R16" s="597"/>
      <c r="S16" s="598"/>
      <c r="T16" s="596" t="str">
        <f>J6</f>
        <v>KFC</v>
      </c>
      <c r="U16" s="597"/>
      <c r="V16" s="597"/>
      <c r="W16" s="597"/>
      <c r="X16" s="597"/>
      <c r="Y16" s="598"/>
    </row>
    <row r="17" spans="1:25" ht="18" customHeight="1">
      <c r="A17" s="17" t="s">
        <v>41</v>
      </c>
      <c r="B17" s="731">
        <v>0.90625</v>
      </c>
      <c r="C17" s="594"/>
      <c r="D17" s="594"/>
      <c r="E17" s="596" t="str">
        <f>S7</f>
        <v>Patrasche</v>
      </c>
      <c r="F17" s="597"/>
      <c r="G17" s="597"/>
      <c r="H17" s="597"/>
      <c r="I17" s="597"/>
      <c r="J17" s="598"/>
      <c r="K17" s="17"/>
      <c r="L17" s="16" t="s">
        <v>28</v>
      </c>
      <c r="M17" s="18"/>
      <c r="N17" s="596" t="str">
        <f>S8</f>
        <v>alegre</v>
      </c>
      <c r="O17" s="597"/>
      <c r="P17" s="597"/>
      <c r="Q17" s="597"/>
      <c r="R17" s="597"/>
      <c r="S17" s="598"/>
      <c r="T17" s="596" t="str">
        <f>S6</f>
        <v>RFC</v>
      </c>
      <c r="U17" s="597"/>
      <c r="V17" s="597"/>
      <c r="W17" s="597"/>
      <c r="X17" s="597"/>
      <c r="Y17" s="598"/>
    </row>
    <row r="18" spans="1:25" ht="9" customHeight="1">
      <c r="B18" s="5"/>
      <c r="C18" s="5"/>
      <c r="D18" s="5"/>
      <c r="E18" s="6"/>
      <c r="F18" s="5"/>
      <c r="G18" s="5"/>
      <c r="H18" s="3"/>
      <c r="I18" s="3"/>
      <c r="J18" s="3"/>
      <c r="K18" s="5"/>
      <c r="L18" s="5"/>
      <c r="M18" s="5"/>
      <c r="N18" s="3"/>
      <c r="O18" s="3"/>
      <c r="P18" s="3"/>
      <c r="Q18" s="5"/>
      <c r="R18" s="5"/>
      <c r="S18" s="5"/>
      <c r="T18" s="3"/>
      <c r="U18" s="3"/>
      <c r="V18" s="3"/>
    </row>
    <row r="19" spans="1:25" ht="18" customHeight="1">
      <c r="A19" s="120" t="s">
        <v>35</v>
      </c>
      <c r="B19" s="794"/>
      <c r="C19" s="794"/>
      <c r="D19" s="794"/>
      <c r="E19" s="794"/>
      <c r="F19" s="794"/>
      <c r="G19" s="794"/>
      <c r="H19" s="794"/>
      <c r="I19" s="794"/>
      <c r="J19" s="794"/>
    </row>
    <row r="20" spans="1:25" ht="18" customHeight="1">
      <c r="A20" s="2"/>
      <c r="B20" s="595" t="str">
        <f>J6</f>
        <v>KFC</v>
      </c>
      <c r="C20" s="595"/>
      <c r="D20" s="595"/>
      <c r="E20" s="595" t="str">
        <f>J7</f>
        <v>team J</v>
      </c>
      <c r="F20" s="595"/>
      <c r="G20" s="595"/>
      <c r="H20" s="595" t="str">
        <f>J8</f>
        <v>KOSARU</v>
      </c>
      <c r="I20" s="595"/>
      <c r="J20" s="595"/>
      <c r="K20" s="594" t="s">
        <v>33</v>
      </c>
      <c r="L20" s="594"/>
      <c r="M20" s="594"/>
      <c r="N20" s="594" t="s">
        <v>15</v>
      </c>
      <c r="O20" s="594"/>
      <c r="P20" s="594"/>
      <c r="Q20" s="594" t="s">
        <v>16</v>
      </c>
      <c r="R20" s="594"/>
      <c r="S20" s="594"/>
      <c r="T20" s="594" t="s">
        <v>34</v>
      </c>
      <c r="U20" s="594"/>
      <c r="V20" s="594"/>
      <c r="W20" s="594" t="s">
        <v>17</v>
      </c>
      <c r="X20" s="594"/>
      <c r="Y20" s="594"/>
    </row>
    <row r="21" spans="1:25" ht="18" customHeight="1">
      <c r="A21" s="1005" t="str">
        <f>J6</f>
        <v>KFC</v>
      </c>
      <c r="B21" s="1010"/>
      <c r="C21" s="1011"/>
      <c r="D21" s="1012"/>
      <c r="E21" s="1007"/>
      <c r="F21" s="1008"/>
      <c r="G21" s="1009"/>
      <c r="H21" s="1007"/>
      <c r="I21" s="1008"/>
      <c r="J21" s="1009"/>
      <c r="K21" s="1016"/>
      <c r="L21" s="1017"/>
      <c r="M21" s="1018"/>
      <c r="N21" s="785"/>
      <c r="O21" s="928"/>
      <c r="P21" s="786"/>
      <c r="Q21" s="785"/>
      <c r="R21" s="928"/>
      <c r="S21" s="786"/>
      <c r="T21" s="789"/>
      <c r="U21" s="1022"/>
      <c r="V21" s="790"/>
      <c r="W21" s="1026"/>
      <c r="X21" s="1027"/>
      <c r="Y21" s="1028"/>
    </row>
    <row r="22" spans="1:25" ht="18" customHeight="1">
      <c r="A22" s="1006"/>
      <c r="B22" s="1013"/>
      <c r="C22" s="1014"/>
      <c r="D22" s="1015"/>
      <c r="E22" s="192"/>
      <c r="F22" s="193" t="s">
        <v>29</v>
      </c>
      <c r="G22" s="194"/>
      <c r="H22" s="192"/>
      <c r="I22" s="193" t="s">
        <v>29</v>
      </c>
      <c r="J22" s="194"/>
      <c r="K22" s="1019"/>
      <c r="L22" s="1020"/>
      <c r="M22" s="1021"/>
      <c r="N22" s="929"/>
      <c r="O22" s="930"/>
      <c r="P22" s="931"/>
      <c r="Q22" s="929"/>
      <c r="R22" s="930"/>
      <c r="S22" s="931"/>
      <c r="T22" s="1023"/>
      <c r="U22" s="1024"/>
      <c r="V22" s="1025"/>
      <c r="W22" s="1029"/>
      <c r="X22" s="1030"/>
      <c r="Y22" s="1031"/>
    </row>
    <row r="23" spans="1:25" ht="18" customHeight="1">
      <c r="A23" s="1005" t="str">
        <f>J7</f>
        <v>team J</v>
      </c>
      <c r="B23" s="1007"/>
      <c r="C23" s="1008"/>
      <c r="D23" s="1009"/>
      <c r="E23" s="1010"/>
      <c r="F23" s="1011"/>
      <c r="G23" s="1012"/>
      <c r="H23" s="1007"/>
      <c r="I23" s="1008"/>
      <c r="J23" s="1009"/>
      <c r="K23" s="1016"/>
      <c r="L23" s="1017"/>
      <c r="M23" s="1018"/>
      <c r="N23" s="785"/>
      <c r="O23" s="928"/>
      <c r="P23" s="786"/>
      <c r="Q23" s="785"/>
      <c r="R23" s="928"/>
      <c r="S23" s="786"/>
      <c r="T23" s="789"/>
      <c r="U23" s="1022"/>
      <c r="V23" s="790"/>
      <c r="W23" s="1026"/>
      <c r="X23" s="1027"/>
      <c r="Y23" s="1028"/>
    </row>
    <row r="24" spans="1:25" ht="18" customHeight="1">
      <c r="A24" s="1006"/>
      <c r="B24" s="195"/>
      <c r="C24" s="196" t="s">
        <v>29</v>
      </c>
      <c r="D24" s="197"/>
      <c r="E24" s="1013"/>
      <c r="F24" s="1014"/>
      <c r="G24" s="1015"/>
      <c r="H24" s="192"/>
      <c r="I24" s="193" t="s">
        <v>29</v>
      </c>
      <c r="J24" s="194"/>
      <c r="K24" s="1019"/>
      <c r="L24" s="1020"/>
      <c r="M24" s="1021"/>
      <c r="N24" s="929"/>
      <c r="O24" s="930"/>
      <c r="P24" s="931"/>
      <c r="Q24" s="929"/>
      <c r="R24" s="930"/>
      <c r="S24" s="931"/>
      <c r="T24" s="1023"/>
      <c r="U24" s="1024"/>
      <c r="V24" s="1025"/>
      <c r="W24" s="1029"/>
      <c r="X24" s="1030"/>
      <c r="Y24" s="1031"/>
    </row>
    <row r="25" spans="1:25" ht="18" customHeight="1">
      <c r="A25" s="1005" t="str">
        <f>J8</f>
        <v>KOSARU</v>
      </c>
      <c r="B25" s="1007"/>
      <c r="C25" s="1008"/>
      <c r="D25" s="1009"/>
      <c r="E25" s="1007"/>
      <c r="F25" s="1008"/>
      <c r="G25" s="1009"/>
      <c r="H25" s="1010"/>
      <c r="I25" s="1011"/>
      <c r="J25" s="1012"/>
      <c r="K25" s="1016"/>
      <c r="L25" s="1017"/>
      <c r="M25" s="1018"/>
      <c r="N25" s="785"/>
      <c r="O25" s="928"/>
      <c r="P25" s="786"/>
      <c r="Q25" s="785"/>
      <c r="R25" s="928"/>
      <c r="S25" s="786"/>
      <c r="T25" s="789"/>
      <c r="U25" s="1022"/>
      <c r="V25" s="790"/>
      <c r="W25" s="1026"/>
      <c r="X25" s="1027"/>
      <c r="Y25" s="1028"/>
    </row>
    <row r="26" spans="1:25" ht="18" customHeight="1">
      <c r="A26" s="1006"/>
      <c r="B26" s="192"/>
      <c r="C26" s="193" t="s">
        <v>29</v>
      </c>
      <c r="D26" s="194"/>
      <c r="E26" s="192"/>
      <c r="F26" s="193" t="s">
        <v>29</v>
      </c>
      <c r="G26" s="194"/>
      <c r="H26" s="1013"/>
      <c r="I26" s="1014"/>
      <c r="J26" s="1015"/>
      <c r="K26" s="1019"/>
      <c r="L26" s="1020"/>
      <c r="M26" s="1021"/>
      <c r="N26" s="929"/>
      <c r="O26" s="930"/>
      <c r="P26" s="931"/>
      <c r="Q26" s="929"/>
      <c r="R26" s="930"/>
      <c r="S26" s="931"/>
      <c r="T26" s="1023"/>
      <c r="U26" s="1024"/>
      <c r="V26" s="1025"/>
      <c r="W26" s="1029"/>
      <c r="X26" s="1030"/>
      <c r="Y26" s="1031"/>
    </row>
    <row r="27" spans="1:25" ht="9" customHeight="1"/>
    <row r="28" spans="1:25" ht="18" customHeight="1">
      <c r="A28" s="121" t="s">
        <v>37</v>
      </c>
      <c r="B28" s="794"/>
      <c r="C28" s="794"/>
      <c r="D28" s="794"/>
      <c r="E28" s="794"/>
      <c r="F28" s="794"/>
      <c r="G28" s="794"/>
      <c r="H28" s="794"/>
      <c r="I28" s="794"/>
      <c r="J28" s="794"/>
    </row>
    <row r="29" spans="1:25" ht="18" customHeight="1">
      <c r="A29" s="2"/>
      <c r="B29" s="595" t="str">
        <f>S6</f>
        <v>RFC</v>
      </c>
      <c r="C29" s="595"/>
      <c r="D29" s="595"/>
      <c r="E29" s="595" t="str">
        <f>S7</f>
        <v>Patrasche</v>
      </c>
      <c r="F29" s="595"/>
      <c r="G29" s="595"/>
      <c r="H29" s="595" t="str">
        <f>S8</f>
        <v>alegre</v>
      </c>
      <c r="I29" s="595"/>
      <c r="J29" s="595"/>
      <c r="K29" s="594" t="s">
        <v>33</v>
      </c>
      <c r="L29" s="594"/>
      <c r="M29" s="594"/>
      <c r="N29" s="594" t="s">
        <v>15</v>
      </c>
      <c r="O29" s="594"/>
      <c r="P29" s="594"/>
      <c r="Q29" s="594" t="s">
        <v>16</v>
      </c>
      <c r="R29" s="594"/>
      <c r="S29" s="594"/>
      <c r="T29" s="594" t="s">
        <v>34</v>
      </c>
      <c r="U29" s="594"/>
      <c r="V29" s="594"/>
      <c r="W29" s="594" t="s">
        <v>17</v>
      </c>
      <c r="X29" s="594"/>
      <c r="Y29" s="594"/>
    </row>
    <row r="30" spans="1:25" ht="18" customHeight="1">
      <c r="A30" s="1005" t="str">
        <f>S6</f>
        <v>RFC</v>
      </c>
      <c r="B30" s="1010"/>
      <c r="C30" s="1011"/>
      <c r="D30" s="1012"/>
      <c r="E30" s="1007"/>
      <c r="F30" s="1008"/>
      <c r="G30" s="1009"/>
      <c r="H30" s="1007"/>
      <c r="I30" s="1008"/>
      <c r="J30" s="1009"/>
      <c r="K30" s="1016"/>
      <c r="L30" s="1017"/>
      <c r="M30" s="1018"/>
      <c r="N30" s="785"/>
      <c r="O30" s="928"/>
      <c r="P30" s="786"/>
      <c r="Q30" s="785"/>
      <c r="R30" s="928"/>
      <c r="S30" s="786"/>
      <c r="T30" s="789"/>
      <c r="U30" s="1022"/>
      <c r="V30" s="790"/>
      <c r="W30" s="1026"/>
      <c r="X30" s="1027"/>
      <c r="Y30" s="1028"/>
    </row>
    <row r="31" spans="1:25" ht="18" customHeight="1">
      <c r="A31" s="1006"/>
      <c r="B31" s="1013"/>
      <c r="C31" s="1014"/>
      <c r="D31" s="1015"/>
      <c r="E31" s="192"/>
      <c r="F31" s="193" t="s">
        <v>29</v>
      </c>
      <c r="G31" s="194"/>
      <c r="H31" s="192"/>
      <c r="I31" s="193" t="s">
        <v>29</v>
      </c>
      <c r="J31" s="194"/>
      <c r="K31" s="1019"/>
      <c r="L31" s="1020"/>
      <c r="M31" s="1021"/>
      <c r="N31" s="929"/>
      <c r="O31" s="930"/>
      <c r="P31" s="931"/>
      <c r="Q31" s="929"/>
      <c r="R31" s="930"/>
      <c r="S31" s="931"/>
      <c r="T31" s="1023"/>
      <c r="U31" s="1024"/>
      <c r="V31" s="1025"/>
      <c r="W31" s="1029"/>
      <c r="X31" s="1030"/>
      <c r="Y31" s="1031"/>
    </row>
    <row r="32" spans="1:25" ht="18" customHeight="1">
      <c r="A32" s="1005" t="str">
        <f>S7</f>
        <v>Patrasche</v>
      </c>
      <c r="B32" s="1007"/>
      <c r="C32" s="1008"/>
      <c r="D32" s="1009"/>
      <c r="E32" s="1010"/>
      <c r="F32" s="1011"/>
      <c r="G32" s="1012"/>
      <c r="H32" s="1007"/>
      <c r="I32" s="1008"/>
      <c r="J32" s="1009"/>
      <c r="K32" s="1016"/>
      <c r="L32" s="1017"/>
      <c r="M32" s="1018"/>
      <c r="N32" s="785"/>
      <c r="O32" s="928"/>
      <c r="P32" s="786"/>
      <c r="Q32" s="785"/>
      <c r="R32" s="928"/>
      <c r="S32" s="786"/>
      <c r="T32" s="789"/>
      <c r="U32" s="1022"/>
      <c r="V32" s="790"/>
      <c r="W32" s="1026"/>
      <c r="X32" s="1027"/>
      <c r="Y32" s="1028"/>
    </row>
    <row r="33" spans="1:32" ht="18" customHeight="1">
      <c r="A33" s="1006"/>
      <c r="B33" s="195"/>
      <c r="C33" s="196" t="s">
        <v>29</v>
      </c>
      <c r="D33" s="197"/>
      <c r="E33" s="1013"/>
      <c r="F33" s="1014"/>
      <c r="G33" s="1015"/>
      <c r="H33" s="192"/>
      <c r="I33" s="193" t="s">
        <v>29</v>
      </c>
      <c r="J33" s="194"/>
      <c r="K33" s="1019"/>
      <c r="L33" s="1020"/>
      <c r="M33" s="1021"/>
      <c r="N33" s="929"/>
      <c r="O33" s="930"/>
      <c r="P33" s="931"/>
      <c r="Q33" s="929"/>
      <c r="R33" s="930"/>
      <c r="S33" s="931"/>
      <c r="T33" s="1023"/>
      <c r="U33" s="1024"/>
      <c r="V33" s="1025"/>
      <c r="W33" s="1029"/>
      <c r="X33" s="1030"/>
      <c r="Y33" s="1031"/>
    </row>
    <row r="34" spans="1:32" ht="18" customHeight="1">
      <c r="A34" s="1005" t="str">
        <f>S8</f>
        <v>alegre</v>
      </c>
      <c r="B34" s="1007"/>
      <c r="C34" s="1008"/>
      <c r="D34" s="1009"/>
      <c r="E34" s="1007"/>
      <c r="F34" s="1008"/>
      <c r="G34" s="1009"/>
      <c r="H34" s="1010"/>
      <c r="I34" s="1011"/>
      <c r="J34" s="1012"/>
      <c r="K34" s="1016"/>
      <c r="L34" s="1017"/>
      <c r="M34" s="1018"/>
      <c r="N34" s="785"/>
      <c r="O34" s="928"/>
      <c r="P34" s="786"/>
      <c r="Q34" s="785"/>
      <c r="R34" s="928"/>
      <c r="S34" s="786"/>
      <c r="T34" s="789"/>
      <c r="U34" s="1022"/>
      <c r="V34" s="790"/>
      <c r="W34" s="1026"/>
      <c r="X34" s="1027"/>
      <c r="Y34" s="1028"/>
    </row>
    <row r="35" spans="1:32" ht="18" customHeight="1">
      <c r="A35" s="1006"/>
      <c r="B35" s="192"/>
      <c r="C35" s="193" t="s">
        <v>29</v>
      </c>
      <c r="D35" s="194"/>
      <c r="E35" s="192"/>
      <c r="F35" s="193" t="s">
        <v>29</v>
      </c>
      <c r="G35" s="194"/>
      <c r="H35" s="1013"/>
      <c r="I35" s="1014"/>
      <c r="J35" s="1015"/>
      <c r="K35" s="1019"/>
      <c r="L35" s="1020"/>
      <c r="M35" s="1021"/>
      <c r="N35" s="929"/>
      <c r="O35" s="930"/>
      <c r="P35" s="931"/>
      <c r="Q35" s="929"/>
      <c r="R35" s="930"/>
      <c r="S35" s="931"/>
      <c r="T35" s="1023"/>
      <c r="U35" s="1024"/>
      <c r="V35" s="1025"/>
      <c r="W35" s="1029"/>
      <c r="X35" s="1030"/>
      <c r="Y35" s="1031"/>
    </row>
    <row r="36" spans="1:32" ht="18" customHeight="1"/>
    <row r="37" spans="1:32" ht="18" customHeight="1">
      <c r="A37" s="1003" t="s">
        <v>269</v>
      </c>
      <c r="B37" s="1004"/>
      <c r="C37" s="1004"/>
      <c r="D37" s="1004"/>
      <c r="E37" s="735"/>
      <c r="F37" s="735"/>
      <c r="G37" s="735"/>
      <c r="H37" s="735"/>
      <c r="I37" s="735"/>
      <c r="J37" s="735"/>
      <c r="K37" s="735"/>
    </row>
    <row r="38" spans="1:32" ht="18" customHeight="1">
      <c r="A38" s="17"/>
      <c r="B38" s="594" t="s">
        <v>23</v>
      </c>
      <c r="C38" s="594"/>
      <c r="D38" s="594"/>
      <c r="E38" s="605" t="s">
        <v>24</v>
      </c>
      <c r="F38" s="607"/>
      <c r="G38" s="607"/>
      <c r="H38" s="607"/>
      <c r="I38" s="607"/>
      <c r="J38" s="607"/>
      <c r="K38" s="607"/>
      <c r="L38" s="607"/>
      <c r="M38" s="607"/>
      <c r="N38" s="607"/>
      <c r="O38" s="607"/>
      <c r="P38" s="607"/>
      <c r="Q38" s="607"/>
      <c r="R38" s="607"/>
      <c r="S38" s="604"/>
      <c r="T38" s="605" t="s">
        <v>26</v>
      </c>
      <c r="U38" s="607"/>
      <c r="V38" s="607"/>
      <c r="W38" s="607"/>
      <c r="X38" s="607"/>
      <c r="Y38" s="604"/>
    </row>
    <row r="39" spans="1:32" ht="18" customHeight="1">
      <c r="A39" s="17" t="s">
        <v>44</v>
      </c>
      <c r="B39" s="731">
        <v>0.92708333333333337</v>
      </c>
      <c r="C39" s="594"/>
      <c r="D39" s="594"/>
      <c r="E39" s="991" t="s">
        <v>156</v>
      </c>
      <c r="F39" s="992"/>
      <c r="G39" s="992"/>
      <c r="H39" s="992"/>
      <c r="I39" s="992"/>
      <c r="J39" s="993"/>
      <c r="K39" s="17"/>
      <c r="L39" s="16" t="s">
        <v>28</v>
      </c>
      <c r="M39" s="18"/>
      <c r="N39" s="994" t="s">
        <v>160</v>
      </c>
      <c r="O39" s="995"/>
      <c r="P39" s="995"/>
      <c r="Q39" s="995"/>
      <c r="R39" s="995"/>
      <c r="S39" s="996"/>
      <c r="T39" s="1000" t="str">
        <f>E41</f>
        <v xml:space="preserve"> Aブロック３位</v>
      </c>
      <c r="U39" s="1001"/>
      <c r="V39" s="1001"/>
      <c r="W39" s="1001"/>
      <c r="X39" s="1001"/>
      <c r="Y39" s="1002"/>
      <c r="AA39" s="589"/>
      <c r="AB39" s="589"/>
      <c r="AC39" s="589"/>
    </row>
    <row r="40" spans="1:32" ht="18" customHeight="1">
      <c r="A40" s="17" t="s">
        <v>45</v>
      </c>
      <c r="B40" s="731">
        <v>0.94097222222222221</v>
      </c>
      <c r="C40" s="594"/>
      <c r="D40" s="594"/>
      <c r="E40" s="991" t="s">
        <v>157</v>
      </c>
      <c r="F40" s="992"/>
      <c r="G40" s="992"/>
      <c r="H40" s="992"/>
      <c r="I40" s="992"/>
      <c r="J40" s="993"/>
      <c r="K40" s="17"/>
      <c r="L40" s="16" t="s">
        <v>28</v>
      </c>
      <c r="M40" s="18"/>
      <c r="N40" s="994" t="s">
        <v>161</v>
      </c>
      <c r="O40" s="995"/>
      <c r="P40" s="995"/>
      <c r="Q40" s="995"/>
      <c r="R40" s="995"/>
      <c r="S40" s="996"/>
      <c r="T40" s="997" t="str">
        <f>N41</f>
        <v xml:space="preserve">Bブロック３位 </v>
      </c>
      <c r="U40" s="998"/>
      <c r="V40" s="998"/>
      <c r="W40" s="998"/>
      <c r="X40" s="998"/>
      <c r="Y40" s="999"/>
    </row>
    <row r="41" spans="1:32" ht="18" customHeight="1">
      <c r="A41" s="17" t="s">
        <v>46</v>
      </c>
      <c r="B41" s="731">
        <v>0.95486111111111105</v>
      </c>
      <c r="C41" s="594"/>
      <c r="D41" s="594"/>
      <c r="E41" s="991" t="s">
        <v>158</v>
      </c>
      <c r="F41" s="992"/>
      <c r="G41" s="992"/>
      <c r="H41" s="992"/>
      <c r="I41" s="992"/>
      <c r="J41" s="992"/>
      <c r="K41" s="17"/>
      <c r="L41" s="16" t="s">
        <v>28</v>
      </c>
      <c r="M41" s="18"/>
      <c r="N41" s="994" t="s">
        <v>162</v>
      </c>
      <c r="O41" s="995"/>
      <c r="P41" s="995"/>
      <c r="Q41" s="995"/>
      <c r="R41" s="995"/>
      <c r="S41" s="995"/>
      <c r="T41" s="997" t="s">
        <v>152</v>
      </c>
      <c r="U41" s="998"/>
      <c r="V41" s="998"/>
      <c r="W41" s="998"/>
      <c r="X41" s="998"/>
      <c r="Y41" s="999"/>
    </row>
    <row r="42" spans="1:32" ht="18" customHeight="1">
      <c r="A42" s="17" t="s">
        <v>43</v>
      </c>
      <c r="B42" s="731">
        <v>0.96875</v>
      </c>
      <c r="C42" s="594"/>
      <c r="D42" s="594"/>
      <c r="E42" s="991" t="s">
        <v>159</v>
      </c>
      <c r="F42" s="992"/>
      <c r="G42" s="992"/>
      <c r="H42" s="992"/>
      <c r="I42" s="992"/>
      <c r="J42" s="993"/>
      <c r="K42" s="17"/>
      <c r="L42" s="16" t="s">
        <v>28</v>
      </c>
      <c r="M42" s="18"/>
      <c r="N42" s="994" t="s">
        <v>163</v>
      </c>
      <c r="O42" s="995"/>
      <c r="P42" s="995"/>
      <c r="Q42" s="995"/>
      <c r="R42" s="995"/>
      <c r="S42" s="996"/>
      <c r="T42" s="997" t="s">
        <v>153</v>
      </c>
      <c r="U42" s="998"/>
      <c r="V42" s="998"/>
      <c r="W42" s="998"/>
      <c r="X42" s="998"/>
      <c r="Y42" s="999"/>
      <c r="AA42" s="589"/>
      <c r="AB42" s="589"/>
      <c r="AC42" s="589"/>
      <c r="AD42" s="794"/>
      <c r="AE42" s="794"/>
      <c r="AF42" s="794"/>
    </row>
    <row r="43" spans="1:32" ht="10.5" customHeight="1">
      <c r="A43" s="191"/>
      <c r="T43" s="5"/>
    </row>
    <row r="44" spans="1:32" ht="18" customHeight="1">
      <c r="A44" s="975" t="str">
        <f>E39</f>
        <v xml:space="preserve"> Aブロック１位</v>
      </c>
      <c r="B44" s="976"/>
      <c r="E44" s="22"/>
      <c r="M44" s="5"/>
    </row>
    <row r="45" spans="1:32" ht="18" customHeight="1">
      <c r="A45" s="977"/>
      <c r="B45" s="978"/>
      <c r="C45" s="166"/>
      <c r="D45" s="50"/>
      <c r="E45" s="5"/>
      <c r="F45" s="988"/>
      <c r="G45" s="988"/>
      <c r="H45" s="988"/>
      <c r="N45" s="22"/>
    </row>
    <row r="46" spans="1:32" ht="18" customHeight="1">
      <c r="A46" s="5"/>
      <c r="B46" s="5"/>
      <c r="C46" s="5"/>
      <c r="D46" s="590" t="s">
        <v>52</v>
      </c>
      <c r="E46" s="10"/>
      <c r="F46" s="11"/>
      <c r="G46" s="22"/>
      <c r="N46" s="5"/>
      <c r="O46" s="5"/>
      <c r="U46" s="5"/>
    </row>
    <row r="47" spans="1:32" ht="18" customHeight="1">
      <c r="A47" s="191"/>
      <c r="C47" s="5"/>
      <c r="D47" s="589"/>
      <c r="E47" s="25"/>
      <c r="F47" s="5"/>
      <c r="G47" s="161"/>
      <c r="H47" s="5"/>
      <c r="I47" s="988"/>
      <c r="J47" s="988"/>
      <c r="K47" s="988"/>
      <c r="S47" s="989" t="s">
        <v>115</v>
      </c>
      <c r="T47" s="989"/>
      <c r="U47" s="119"/>
    </row>
    <row r="48" spans="1:32" ht="18" customHeight="1">
      <c r="A48" s="975" t="str">
        <f>N39</f>
        <v xml:space="preserve">Bブロック２位 </v>
      </c>
      <c r="B48" s="976"/>
      <c r="C48" s="10"/>
      <c r="D48" s="12"/>
      <c r="E48" s="5"/>
      <c r="F48" s="5"/>
      <c r="G48" s="161"/>
      <c r="H48" s="5"/>
      <c r="I48" s="990"/>
      <c r="J48" s="990"/>
      <c r="K48" s="990"/>
      <c r="S48" s="975" t="str">
        <f>E41</f>
        <v xml:space="preserve"> Aブロック３位</v>
      </c>
      <c r="T48" s="985"/>
      <c r="U48" s="985"/>
      <c r="V48" s="985"/>
      <c r="W48" s="976"/>
      <c r="Z48" s="22"/>
    </row>
    <row r="49" spans="1:26" ht="18" customHeight="1" thickBot="1">
      <c r="A49" s="977"/>
      <c r="B49" s="978"/>
      <c r="C49" s="25"/>
      <c r="D49" s="5"/>
      <c r="E49" s="123"/>
      <c r="F49" s="5"/>
      <c r="G49" s="161"/>
      <c r="H49" s="5"/>
      <c r="I49" s="118" t="s">
        <v>114</v>
      </c>
      <c r="J49" s="26"/>
      <c r="K49" s="26"/>
      <c r="L49" s="26"/>
      <c r="M49" s="26"/>
      <c r="S49" s="977"/>
      <c r="T49" s="986"/>
      <c r="U49" s="986"/>
      <c r="V49" s="986"/>
      <c r="W49" s="978"/>
      <c r="X49" s="9"/>
      <c r="Y49" s="50"/>
    </row>
    <row r="50" spans="1:26" ht="18" customHeight="1">
      <c r="A50" s="5"/>
      <c r="B50" s="5"/>
      <c r="C50" s="5"/>
      <c r="D50" s="5"/>
      <c r="E50" s="5"/>
      <c r="F50" s="5"/>
      <c r="G50" s="206"/>
      <c r="H50" s="207"/>
      <c r="I50" s="979"/>
      <c r="J50" s="980"/>
      <c r="K50" s="980"/>
      <c r="L50" s="980"/>
      <c r="M50" s="980"/>
      <c r="N50" s="981"/>
      <c r="X50" s="5"/>
      <c r="Y50" s="88"/>
    </row>
    <row r="51" spans="1:26" ht="18" customHeight="1" thickBot="1">
      <c r="A51" s="191"/>
      <c r="C51" s="5"/>
      <c r="D51" s="5"/>
      <c r="E51" s="5"/>
      <c r="F51" s="88"/>
      <c r="G51" s="5"/>
      <c r="H51" s="167"/>
      <c r="I51" s="982"/>
      <c r="J51" s="983"/>
      <c r="K51" s="983"/>
      <c r="L51" s="983"/>
      <c r="M51" s="983"/>
      <c r="N51" s="984"/>
      <c r="S51" s="975" t="str">
        <f>N41</f>
        <v xml:space="preserve">Bブロック３位 </v>
      </c>
      <c r="T51" s="985"/>
      <c r="U51" s="985"/>
      <c r="V51" s="985"/>
      <c r="W51" s="976"/>
      <c r="X51" s="11"/>
      <c r="Y51" s="12"/>
    </row>
    <row r="52" spans="1:26" ht="18" customHeight="1">
      <c r="A52" s="975" t="str">
        <f>E40</f>
        <v xml:space="preserve"> Bブロック１位</v>
      </c>
      <c r="B52" s="976"/>
      <c r="C52" s="159"/>
      <c r="D52" s="160"/>
      <c r="E52" s="123"/>
      <c r="F52" s="88"/>
      <c r="G52" s="5"/>
      <c r="H52" s="5"/>
      <c r="S52" s="977"/>
      <c r="T52" s="986"/>
      <c r="U52" s="986"/>
      <c r="V52" s="986"/>
      <c r="W52" s="978"/>
      <c r="Z52" s="22"/>
    </row>
    <row r="53" spans="1:26" ht="18" customHeight="1">
      <c r="A53" s="977"/>
      <c r="B53" s="978"/>
      <c r="C53" s="5"/>
      <c r="D53" s="5"/>
      <c r="E53" s="161"/>
      <c r="F53" s="88"/>
      <c r="G53" s="5"/>
      <c r="H53" s="5"/>
    </row>
    <row r="54" spans="1:26" ht="18" customHeight="1">
      <c r="A54" s="5"/>
      <c r="B54" s="5"/>
      <c r="C54" s="5"/>
      <c r="D54" s="987" t="s">
        <v>53</v>
      </c>
      <c r="E54" s="206"/>
      <c r="F54" s="12"/>
      <c r="G54" s="5"/>
      <c r="H54" s="5"/>
    </row>
    <row r="55" spans="1:26" ht="18" customHeight="1">
      <c r="A55" s="191"/>
      <c r="C55" s="5"/>
      <c r="D55" s="589"/>
      <c r="E55" s="25"/>
      <c r="F55" s="5"/>
      <c r="G55" s="22"/>
    </row>
    <row r="56" spans="1:26" ht="18" customHeight="1">
      <c r="A56" s="975" t="str">
        <f>N40</f>
        <v xml:space="preserve">Aブロック２位 </v>
      </c>
      <c r="B56" s="976"/>
      <c r="C56" s="10"/>
      <c r="D56" s="11"/>
      <c r="E56" s="25"/>
      <c r="F56" s="5"/>
    </row>
    <row r="57" spans="1:26" ht="18" customHeight="1">
      <c r="A57" s="977"/>
      <c r="B57" s="978"/>
      <c r="C57" s="25"/>
      <c r="D57" s="5"/>
      <c r="E57" s="22"/>
    </row>
    <row r="58" spans="1:26" ht="18.95" customHeight="1"/>
    <row r="59" spans="1:26" ht="18.95" customHeight="1"/>
    <row r="60" spans="1:26" ht="15" customHeight="1"/>
    <row r="61" spans="1:26" ht="15" customHeight="1"/>
  </sheetData>
  <mergeCells count="149">
    <mergeCell ref="J7:Q7"/>
    <mergeCell ref="S7:Z7"/>
    <mergeCell ref="J8:Q8"/>
    <mergeCell ref="S8:Z8"/>
    <mergeCell ref="A1:Z1"/>
    <mergeCell ref="J5:Q5"/>
    <mergeCell ref="S5:Z5"/>
    <mergeCell ref="J6:Q6"/>
    <mergeCell ref="S6:Z6"/>
    <mergeCell ref="A2:Z2"/>
    <mergeCell ref="B13:D13"/>
    <mergeCell ref="E13:J13"/>
    <mergeCell ref="N13:S13"/>
    <mergeCell ref="T13:Y13"/>
    <mergeCell ref="T11:Y11"/>
    <mergeCell ref="B12:D12"/>
    <mergeCell ref="E12:J12"/>
    <mergeCell ref="N12:S12"/>
    <mergeCell ref="T12:Y12"/>
    <mergeCell ref="B11:D11"/>
    <mergeCell ref="E11:S11"/>
    <mergeCell ref="T15:Y15"/>
    <mergeCell ref="B14:D14"/>
    <mergeCell ref="E14:J14"/>
    <mergeCell ref="N14:S14"/>
    <mergeCell ref="T14:Y14"/>
    <mergeCell ref="B17:D17"/>
    <mergeCell ref="E17:J17"/>
    <mergeCell ref="N17:S17"/>
    <mergeCell ref="T17:Y17"/>
    <mergeCell ref="B16:D16"/>
    <mergeCell ref="E16:J16"/>
    <mergeCell ref="N16:S16"/>
    <mergeCell ref="T16:Y16"/>
    <mergeCell ref="B19:D19"/>
    <mergeCell ref="E19:G19"/>
    <mergeCell ref="H19:J19"/>
    <mergeCell ref="B20:D20"/>
    <mergeCell ref="E20:G20"/>
    <mergeCell ref="H20:J20"/>
    <mergeCell ref="B15:D15"/>
    <mergeCell ref="E15:J15"/>
    <mergeCell ref="N15:S15"/>
    <mergeCell ref="W20:Y20"/>
    <mergeCell ref="A21:A22"/>
    <mergeCell ref="B21:D22"/>
    <mergeCell ref="E21:G21"/>
    <mergeCell ref="H21:J21"/>
    <mergeCell ref="K21:M22"/>
    <mergeCell ref="N21:P22"/>
    <mergeCell ref="Q21:S22"/>
    <mergeCell ref="T21:V22"/>
    <mergeCell ref="W21:Y22"/>
    <mergeCell ref="K20:M20"/>
    <mergeCell ref="N20:P20"/>
    <mergeCell ref="Q20:S20"/>
    <mergeCell ref="T20:V20"/>
    <mergeCell ref="K23:M24"/>
    <mergeCell ref="N23:P24"/>
    <mergeCell ref="Q23:S24"/>
    <mergeCell ref="T23:V24"/>
    <mergeCell ref="A23:A24"/>
    <mergeCell ref="B23:D23"/>
    <mergeCell ref="E23:G24"/>
    <mergeCell ref="H23:J23"/>
    <mergeCell ref="W23:Y24"/>
    <mergeCell ref="A25:A26"/>
    <mergeCell ref="B25:D25"/>
    <mergeCell ref="E25:G25"/>
    <mergeCell ref="H25:J26"/>
    <mergeCell ref="K25:M26"/>
    <mergeCell ref="N25:P26"/>
    <mergeCell ref="Q25:S26"/>
    <mergeCell ref="T25:V26"/>
    <mergeCell ref="W25:Y26"/>
    <mergeCell ref="K29:M29"/>
    <mergeCell ref="N29:P29"/>
    <mergeCell ref="Q29:S29"/>
    <mergeCell ref="T29:V29"/>
    <mergeCell ref="W29:Y29"/>
    <mergeCell ref="B28:D28"/>
    <mergeCell ref="E28:G28"/>
    <mergeCell ref="H28:J28"/>
    <mergeCell ref="B29:D29"/>
    <mergeCell ref="E29:G29"/>
    <mergeCell ref="H29:J29"/>
    <mergeCell ref="A30:A31"/>
    <mergeCell ref="B30:D31"/>
    <mergeCell ref="E30:G30"/>
    <mergeCell ref="H30:J30"/>
    <mergeCell ref="K30:M31"/>
    <mergeCell ref="N30:P31"/>
    <mergeCell ref="Q30:S31"/>
    <mergeCell ref="T30:V31"/>
    <mergeCell ref="W30:Y31"/>
    <mergeCell ref="K32:M33"/>
    <mergeCell ref="N32:P33"/>
    <mergeCell ref="Q32:S33"/>
    <mergeCell ref="T32:V33"/>
    <mergeCell ref="A32:A33"/>
    <mergeCell ref="B32:D32"/>
    <mergeCell ref="E32:G33"/>
    <mergeCell ref="H32:J32"/>
    <mergeCell ref="W32:Y33"/>
    <mergeCell ref="A37:K37"/>
    <mergeCell ref="B38:D38"/>
    <mergeCell ref="E38:S38"/>
    <mergeCell ref="T38:Y38"/>
    <mergeCell ref="B41:D41"/>
    <mergeCell ref="E41:J41"/>
    <mergeCell ref="N41:S41"/>
    <mergeCell ref="T41:Y41"/>
    <mergeCell ref="A34:A35"/>
    <mergeCell ref="B34:D34"/>
    <mergeCell ref="E34:G34"/>
    <mergeCell ref="H34:J35"/>
    <mergeCell ref="K34:M35"/>
    <mergeCell ref="N34:P35"/>
    <mergeCell ref="Q34:S35"/>
    <mergeCell ref="T34:V35"/>
    <mergeCell ref="W34:Y35"/>
    <mergeCell ref="AA39:AC39"/>
    <mergeCell ref="B40:D40"/>
    <mergeCell ref="E40:J40"/>
    <mergeCell ref="N40:S40"/>
    <mergeCell ref="T40:Y40"/>
    <mergeCell ref="B39:D39"/>
    <mergeCell ref="S48:W49"/>
    <mergeCell ref="AA42:AC42"/>
    <mergeCell ref="AD42:AF42"/>
    <mergeCell ref="A44:B45"/>
    <mergeCell ref="F45:H45"/>
    <mergeCell ref="B42:D42"/>
    <mergeCell ref="E42:J42"/>
    <mergeCell ref="N42:S42"/>
    <mergeCell ref="T42:Y42"/>
    <mergeCell ref="E39:J39"/>
    <mergeCell ref="N39:S39"/>
    <mergeCell ref="T39:Y39"/>
    <mergeCell ref="A56:B57"/>
    <mergeCell ref="I50:N51"/>
    <mergeCell ref="S51:W52"/>
    <mergeCell ref="A52:B53"/>
    <mergeCell ref="D54:D55"/>
    <mergeCell ref="D46:D47"/>
    <mergeCell ref="I47:K47"/>
    <mergeCell ref="S47:T47"/>
    <mergeCell ref="A48:B49"/>
    <mergeCell ref="I48:K48"/>
  </mergeCells>
  <phoneticPr fontId="2"/>
  <printOptions horizontalCentered="1" verticalCentered="1"/>
  <pageMargins left="0.19685039370078741" right="0.19685039370078741" top="0.19685039370078741" bottom="0.19685039370078741" header="0" footer="0"/>
  <pageSetup paperSize="9" scale="8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X63"/>
  <sheetViews>
    <sheetView zoomScaleNormal="100" workbookViewId="0">
      <selection activeCell="AI30" sqref="AI30"/>
    </sheetView>
  </sheetViews>
  <sheetFormatPr defaultRowHeight="13.5"/>
  <cols>
    <col min="1" max="1" width="12.625" style="14" customWidth="1"/>
    <col min="2" max="26" width="3.625" style="14" customWidth="1"/>
    <col min="27" max="27" width="2.375" style="14" customWidth="1"/>
    <col min="28" max="29" width="3.625" style="14" customWidth="1"/>
    <col min="30" max="30" width="2.375" style="14" customWidth="1"/>
    <col min="31" max="32" width="3.625" style="14" customWidth="1"/>
    <col min="33" max="33" width="9.375" style="14" customWidth="1"/>
    <col min="34" max="42" width="3.625" style="14" customWidth="1"/>
    <col min="43" max="16384" width="9" style="14"/>
  </cols>
  <sheetData>
    <row r="1" spans="1:50" ht="31.5" customHeight="1">
      <c r="A1" s="1033" t="s">
        <v>244</v>
      </c>
      <c r="B1" s="1033"/>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22"/>
      <c r="AB1" s="122"/>
      <c r="AC1" s="87"/>
      <c r="AD1" s="43"/>
      <c r="AE1" s="43"/>
      <c r="AF1" s="43"/>
      <c r="AG1" s="43"/>
      <c r="AH1" s="43"/>
      <c r="AI1" s="43"/>
      <c r="AJ1" s="43"/>
      <c r="AK1" s="13"/>
      <c r="AL1" s="13"/>
      <c r="AM1" s="13"/>
      <c r="AN1" s="13"/>
      <c r="AO1" s="13"/>
      <c r="AP1" s="13"/>
    </row>
    <row r="2" spans="1:50" s="293" customFormat="1" ht="18" customHeight="1">
      <c r="A2" s="1045" t="s">
        <v>394</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22"/>
      <c r="AB2" s="122"/>
      <c r="AC2" s="87"/>
      <c r="AD2" s="43"/>
      <c r="AE2" s="43"/>
      <c r="AF2" s="43"/>
      <c r="AG2" s="43"/>
      <c r="AH2" s="43"/>
      <c r="AI2" s="43"/>
      <c r="AJ2" s="43"/>
      <c r="AK2" s="13"/>
      <c r="AL2" s="13"/>
      <c r="AM2" s="13"/>
      <c r="AN2" s="13"/>
      <c r="AO2" s="13"/>
      <c r="AP2" s="13"/>
    </row>
    <row r="3" spans="1:50" ht="10.5" customHeight="1"/>
    <row r="4" spans="1:50" ht="18" customHeight="1">
      <c r="A4" s="165" t="s">
        <v>21</v>
      </c>
      <c r="B4" s="22"/>
      <c r="K4" s="15"/>
      <c r="L4" s="23" t="s">
        <v>22</v>
      </c>
    </row>
    <row r="5" spans="1:50" ht="18" customHeight="1">
      <c r="A5" s="162" t="s">
        <v>249</v>
      </c>
      <c r="B5" s="22" t="s">
        <v>84</v>
      </c>
      <c r="J5" s="1034" t="s">
        <v>36</v>
      </c>
      <c r="K5" s="1034"/>
      <c r="L5" s="1034"/>
      <c r="M5" s="1034"/>
      <c r="N5" s="1034"/>
      <c r="O5" s="1034"/>
      <c r="P5" s="1034"/>
      <c r="Q5" s="1034"/>
      <c r="S5" s="1035" t="s">
        <v>37</v>
      </c>
      <c r="T5" s="1035"/>
      <c r="U5" s="1035"/>
      <c r="V5" s="1035"/>
      <c r="W5" s="1035"/>
      <c r="X5" s="1035"/>
      <c r="Y5" s="1035"/>
      <c r="Z5" s="1035"/>
      <c r="AA5" s="294"/>
      <c r="AC5" s="86"/>
      <c r="AD5" s="86"/>
    </row>
    <row r="6" spans="1:50" ht="18" customHeight="1">
      <c r="A6" s="162" t="s">
        <v>238</v>
      </c>
      <c r="B6" s="22" t="s">
        <v>83</v>
      </c>
      <c r="J6" s="1036" t="s">
        <v>400</v>
      </c>
      <c r="K6" s="1036"/>
      <c r="L6" s="1036"/>
      <c r="M6" s="1036"/>
      <c r="N6" s="1036"/>
      <c r="O6" s="1036"/>
      <c r="P6" s="1036"/>
      <c r="Q6" s="1036"/>
      <c r="R6" s="429"/>
      <c r="S6" s="1036" t="s">
        <v>398</v>
      </c>
      <c r="T6" s="1036"/>
      <c r="U6" s="1036"/>
      <c r="V6" s="1036"/>
      <c r="W6" s="1036"/>
      <c r="X6" s="1036"/>
      <c r="Y6" s="1036"/>
      <c r="Z6" s="1036"/>
      <c r="AA6" s="296"/>
      <c r="AC6" s="467"/>
      <c r="AD6" s="1044"/>
      <c r="AE6" s="1044"/>
      <c r="AF6" s="1044"/>
      <c r="AG6" s="1044"/>
      <c r="AH6" s="1044"/>
      <c r="AI6" s="1044"/>
      <c r="AJ6" s="1044"/>
      <c r="AK6" s="1044"/>
      <c r="AL6" s="377"/>
      <c r="AM6" s="377"/>
      <c r="AN6" s="378"/>
      <c r="AO6" s="378"/>
      <c r="AP6" s="446"/>
      <c r="AQ6" s="774"/>
      <c r="AR6" s="774"/>
      <c r="AS6" s="774"/>
      <c r="AT6" s="774"/>
      <c r="AU6" s="774"/>
      <c r="AV6" s="774"/>
      <c r="AW6" s="774"/>
      <c r="AX6" s="774"/>
    </row>
    <row r="7" spans="1:50" ht="18" customHeight="1">
      <c r="A7" s="162" t="s">
        <v>239</v>
      </c>
      <c r="B7" s="22" t="s">
        <v>85</v>
      </c>
      <c r="J7" s="1058" t="s">
        <v>396</v>
      </c>
      <c r="K7" s="1058"/>
      <c r="L7" s="1058"/>
      <c r="M7" s="1058"/>
      <c r="N7" s="1058"/>
      <c r="O7" s="1058"/>
      <c r="P7" s="1058"/>
      <c r="Q7" s="1058"/>
      <c r="R7" s="429"/>
      <c r="S7" s="1044" t="s">
        <v>397</v>
      </c>
      <c r="T7" s="1044"/>
      <c r="U7" s="1044"/>
      <c r="V7" s="1044"/>
      <c r="W7" s="1044"/>
      <c r="X7" s="1044"/>
      <c r="Y7" s="1044"/>
      <c r="Z7" s="1044"/>
      <c r="AA7" s="297"/>
      <c r="AC7" s="467"/>
      <c r="AD7" s="1044"/>
      <c r="AE7" s="1044"/>
      <c r="AF7" s="1044"/>
      <c r="AG7" s="1044"/>
      <c r="AH7" s="1044"/>
      <c r="AI7" s="1044"/>
      <c r="AJ7" s="1044"/>
      <c r="AK7" s="1044"/>
      <c r="AL7" s="377"/>
      <c r="AM7" s="377"/>
      <c r="AN7" s="377"/>
      <c r="AO7" s="377"/>
      <c r="AP7" s="446"/>
      <c r="AQ7" s="774"/>
      <c r="AR7" s="774"/>
      <c r="AS7" s="774"/>
      <c r="AT7" s="774"/>
      <c r="AU7" s="774"/>
      <c r="AV7" s="774"/>
      <c r="AW7" s="774"/>
      <c r="AX7" s="774"/>
    </row>
    <row r="8" spans="1:50" ht="18" customHeight="1">
      <c r="A8" s="162" t="s">
        <v>252</v>
      </c>
      <c r="B8" s="22" t="s">
        <v>82</v>
      </c>
      <c r="J8" s="1058" t="s">
        <v>399</v>
      </c>
      <c r="K8" s="1058"/>
      <c r="L8" s="1058"/>
      <c r="M8" s="1058"/>
      <c r="N8" s="1058"/>
      <c r="O8" s="1058"/>
      <c r="P8" s="1058"/>
      <c r="Q8" s="1058"/>
      <c r="R8" s="429"/>
      <c r="S8" s="1058" t="s">
        <v>395</v>
      </c>
      <c r="T8" s="1058"/>
      <c r="U8" s="1058"/>
      <c r="V8" s="1058"/>
      <c r="W8" s="1058"/>
      <c r="X8" s="1058"/>
      <c r="Y8" s="1058"/>
      <c r="Z8" s="1058"/>
      <c r="AA8" s="297"/>
      <c r="AC8" s="467"/>
      <c r="AD8" s="1044"/>
      <c r="AE8" s="1044"/>
      <c r="AF8" s="1044"/>
      <c r="AG8" s="1044"/>
      <c r="AH8" s="1044"/>
      <c r="AI8" s="1044"/>
      <c r="AJ8" s="1044"/>
      <c r="AK8" s="1044"/>
      <c r="AL8" s="377"/>
      <c r="AM8" s="377"/>
      <c r="AN8" s="378"/>
      <c r="AO8" s="378"/>
      <c r="AP8" s="446"/>
      <c r="AQ8" s="774"/>
      <c r="AR8" s="774"/>
      <c r="AS8" s="774"/>
      <c r="AT8" s="774"/>
      <c r="AU8" s="774"/>
      <c r="AV8" s="774"/>
      <c r="AW8" s="774"/>
      <c r="AX8" s="774"/>
    </row>
    <row r="9" spans="1:50" ht="18" customHeight="1">
      <c r="A9" s="22"/>
      <c r="B9" s="22"/>
      <c r="J9" s="379"/>
      <c r="K9" s="379"/>
      <c r="L9" s="379"/>
      <c r="M9" s="379"/>
      <c r="N9" s="380"/>
      <c r="O9" s="380"/>
      <c r="P9" s="380"/>
      <c r="Q9" s="380"/>
      <c r="R9" s="380"/>
      <c r="S9" s="380"/>
      <c r="T9" s="380"/>
      <c r="U9" s="380"/>
      <c r="V9" s="380"/>
      <c r="W9" s="380"/>
      <c r="X9" s="380"/>
      <c r="Y9" s="380"/>
      <c r="Z9" s="380"/>
      <c r="AA9" s="294"/>
      <c r="AB9" s="5"/>
      <c r="AC9" s="467"/>
      <c r="AD9" s="5"/>
      <c r="AF9" s="464"/>
      <c r="AG9" s="465"/>
      <c r="AH9" s="444"/>
      <c r="AI9" s="447"/>
      <c r="AJ9" s="447"/>
      <c r="AK9" s="447"/>
      <c r="AL9" s="447"/>
      <c r="AM9" s="447"/>
      <c r="AN9" s="447"/>
      <c r="AO9" s="447"/>
      <c r="AP9" s="447"/>
    </row>
    <row r="10" spans="1:50" ht="18" customHeight="1">
      <c r="A10" s="765" t="s">
        <v>268</v>
      </c>
      <c r="B10" s="765"/>
      <c r="C10" s="765"/>
      <c r="D10" s="765"/>
      <c r="E10" s="765"/>
      <c r="F10" s="765"/>
      <c r="G10" s="765"/>
      <c r="H10" s="765"/>
      <c r="I10" s="765"/>
      <c r="J10" s="765"/>
      <c r="K10" s="765"/>
      <c r="AB10" s="5"/>
      <c r="AC10" s="469"/>
      <c r="AD10" s="468"/>
      <c r="AG10" s="466"/>
      <c r="AH10" s="444"/>
      <c r="AI10" s="447"/>
      <c r="AJ10" s="447"/>
      <c r="AK10" s="447"/>
      <c r="AL10" s="447"/>
      <c r="AM10" s="447"/>
      <c r="AN10" s="447"/>
      <c r="AO10" s="447"/>
      <c r="AP10" s="447"/>
    </row>
    <row r="11" spans="1:50" ht="18" customHeight="1">
      <c r="A11" s="2"/>
      <c r="B11" s="594" t="s">
        <v>23</v>
      </c>
      <c r="C11" s="594"/>
      <c r="D11" s="594"/>
      <c r="E11" s="594" t="s">
        <v>24</v>
      </c>
      <c r="F11" s="594"/>
      <c r="G11" s="594"/>
      <c r="H11" s="594"/>
      <c r="I11" s="594"/>
      <c r="J11" s="594"/>
      <c r="K11" s="594"/>
      <c r="L11" s="594"/>
      <c r="M11" s="594"/>
      <c r="N11" s="594"/>
      <c r="O11" s="594"/>
      <c r="P11" s="594"/>
      <c r="Q11" s="594"/>
      <c r="R11" s="594"/>
      <c r="S11" s="594"/>
      <c r="T11" s="594" t="s">
        <v>26</v>
      </c>
      <c r="U11" s="594"/>
      <c r="V11" s="594"/>
      <c r="W11" s="594"/>
      <c r="X11" s="594"/>
      <c r="Y11" s="594"/>
      <c r="AB11" s="5"/>
      <c r="AC11" s="22"/>
      <c r="AG11" s="466"/>
    </row>
    <row r="12" spans="1:50" ht="18" customHeight="1">
      <c r="A12" s="2" t="s">
        <v>27</v>
      </c>
      <c r="B12" s="731">
        <v>0.85416666666666663</v>
      </c>
      <c r="C12" s="594"/>
      <c r="D12" s="594"/>
      <c r="E12" s="776" t="str">
        <f>J6</f>
        <v>KFC</v>
      </c>
      <c r="F12" s="776"/>
      <c r="G12" s="776"/>
      <c r="H12" s="776"/>
      <c r="I12" s="776"/>
      <c r="J12" s="776"/>
      <c r="K12" s="515">
        <v>1</v>
      </c>
      <c r="L12" s="16" t="s">
        <v>28</v>
      </c>
      <c r="M12" s="514">
        <v>0</v>
      </c>
      <c r="N12" s="776" t="str">
        <f>J7</f>
        <v>team J</v>
      </c>
      <c r="O12" s="776"/>
      <c r="P12" s="776"/>
      <c r="Q12" s="776"/>
      <c r="R12" s="776"/>
      <c r="S12" s="776"/>
      <c r="T12" s="595" t="str">
        <f>J8</f>
        <v>KOSARU</v>
      </c>
      <c r="U12" s="595"/>
      <c r="V12" s="595"/>
      <c r="W12" s="595"/>
      <c r="X12" s="595"/>
      <c r="Y12" s="595"/>
      <c r="Z12" s="187"/>
      <c r="AC12" s="463"/>
      <c r="AG12" s="510"/>
    </row>
    <row r="13" spans="1:50" ht="18" customHeight="1">
      <c r="A13" s="2" t="s">
        <v>30</v>
      </c>
      <c r="B13" s="731">
        <v>0.86458333333333337</v>
      </c>
      <c r="C13" s="594"/>
      <c r="D13" s="594"/>
      <c r="E13" s="776" t="str">
        <f>S6</f>
        <v>RFC</v>
      </c>
      <c r="F13" s="776"/>
      <c r="G13" s="776"/>
      <c r="H13" s="776"/>
      <c r="I13" s="776"/>
      <c r="J13" s="776"/>
      <c r="K13" s="515">
        <v>3</v>
      </c>
      <c r="L13" s="16" t="s">
        <v>28</v>
      </c>
      <c r="M13" s="514">
        <v>1</v>
      </c>
      <c r="N13" s="776" t="str">
        <f>S7</f>
        <v>Patrasche</v>
      </c>
      <c r="O13" s="776"/>
      <c r="P13" s="776"/>
      <c r="Q13" s="776"/>
      <c r="R13" s="776"/>
      <c r="S13" s="776"/>
      <c r="T13" s="595" t="str">
        <f>S8</f>
        <v>alegre</v>
      </c>
      <c r="U13" s="595"/>
      <c r="V13" s="595"/>
      <c r="W13" s="595"/>
      <c r="X13" s="595"/>
      <c r="Y13" s="595"/>
      <c r="Z13" s="187"/>
      <c r="AC13" s="463"/>
      <c r="AG13" s="510"/>
    </row>
    <row r="14" spans="1:50" ht="18" customHeight="1">
      <c r="A14" s="2" t="s">
        <v>31</v>
      </c>
      <c r="B14" s="731">
        <v>0.875</v>
      </c>
      <c r="C14" s="594"/>
      <c r="D14" s="594"/>
      <c r="E14" s="776" t="str">
        <f>J6</f>
        <v>KFC</v>
      </c>
      <c r="F14" s="776"/>
      <c r="G14" s="776"/>
      <c r="H14" s="776"/>
      <c r="I14" s="776"/>
      <c r="J14" s="776"/>
      <c r="K14" s="515">
        <v>2</v>
      </c>
      <c r="L14" s="16" t="s">
        <v>28</v>
      </c>
      <c r="M14" s="514">
        <v>1</v>
      </c>
      <c r="N14" s="776" t="str">
        <f>J8</f>
        <v>KOSARU</v>
      </c>
      <c r="O14" s="776"/>
      <c r="P14" s="776"/>
      <c r="Q14" s="776"/>
      <c r="R14" s="776"/>
      <c r="S14" s="776"/>
      <c r="T14" s="595" t="str">
        <f>J7</f>
        <v>team J</v>
      </c>
      <c r="U14" s="595"/>
      <c r="V14" s="595"/>
      <c r="W14" s="595"/>
      <c r="X14" s="595"/>
      <c r="Y14" s="595"/>
      <c r="Z14" s="187"/>
      <c r="AC14" s="463"/>
      <c r="AG14" s="510"/>
    </row>
    <row r="15" spans="1:50" ht="18" customHeight="1">
      <c r="A15" s="2" t="s">
        <v>39</v>
      </c>
      <c r="B15" s="731">
        <v>0.88541666666666696</v>
      </c>
      <c r="C15" s="594"/>
      <c r="D15" s="594"/>
      <c r="E15" s="776" t="str">
        <f>S6</f>
        <v>RFC</v>
      </c>
      <c r="F15" s="776"/>
      <c r="G15" s="776"/>
      <c r="H15" s="776"/>
      <c r="I15" s="776"/>
      <c r="J15" s="776"/>
      <c r="K15" s="515">
        <v>0</v>
      </c>
      <c r="L15" s="16" t="s">
        <v>28</v>
      </c>
      <c r="M15" s="514">
        <v>0</v>
      </c>
      <c r="N15" s="776" t="str">
        <f>S8</f>
        <v>alegre</v>
      </c>
      <c r="O15" s="776"/>
      <c r="P15" s="776"/>
      <c r="Q15" s="776"/>
      <c r="R15" s="776"/>
      <c r="S15" s="776"/>
      <c r="T15" s="595" t="str">
        <f>S7</f>
        <v>Patrasche</v>
      </c>
      <c r="U15" s="595"/>
      <c r="V15" s="595"/>
      <c r="W15" s="595"/>
      <c r="X15" s="595"/>
      <c r="Y15" s="595"/>
      <c r="Z15" s="187"/>
      <c r="AG15" s="510"/>
    </row>
    <row r="16" spans="1:50" ht="18" customHeight="1">
      <c r="A16" s="2" t="s">
        <v>40</v>
      </c>
      <c r="B16" s="731">
        <v>0.89583333333333404</v>
      </c>
      <c r="C16" s="594"/>
      <c r="D16" s="594"/>
      <c r="E16" s="776" t="str">
        <f>J7</f>
        <v>team J</v>
      </c>
      <c r="F16" s="776"/>
      <c r="G16" s="776"/>
      <c r="H16" s="776"/>
      <c r="I16" s="776"/>
      <c r="J16" s="776"/>
      <c r="K16" s="515">
        <v>0</v>
      </c>
      <c r="L16" s="16" t="s">
        <v>28</v>
      </c>
      <c r="M16" s="514">
        <v>1</v>
      </c>
      <c r="N16" s="776" t="str">
        <f>J8</f>
        <v>KOSARU</v>
      </c>
      <c r="O16" s="776"/>
      <c r="P16" s="776"/>
      <c r="Q16" s="776"/>
      <c r="R16" s="776"/>
      <c r="S16" s="776"/>
      <c r="T16" s="595" t="str">
        <f>J6</f>
        <v>KFC</v>
      </c>
      <c r="U16" s="595"/>
      <c r="V16" s="595"/>
      <c r="W16" s="595"/>
      <c r="X16" s="595"/>
      <c r="Y16" s="595"/>
      <c r="Z16" s="187"/>
      <c r="AG16" s="510"/>
    </row>
    <row r="17" spans="1:33" ht="18" customHeight="1">
      <c r="A17" s="2" t="s">
        <v>41</v>
      </c>
      <c r="B17" s="731">
        <v>0.90625</v>
      </c>
      <c r="C17" s="594"/>
      <c r="D17" s="594"/>
      <c r="E17" s="776" t="str">
        <f>S7</f>
        <v>Patrasche</v>
      </c>
      <c r="F17" s="776"/>
      <c r="G17" s="776"/>
      <c r="H17" s="776"/>
      <c r="I17" s="776"/>
      <c r="J17" s="776"/>
      <c r="K17" s="17">
        <v>0</v>
      </c>
      <c r="L17" s="16" t="s">
        <v>28</v>
      </c>
      <c r="M17" s="18">
        <v>3</v>
      </c>
      <c r="N17" s="776" t="str">
        <f>S8</f>
        <v>alegre</v>
      </c>
      <c r="O17" s="776"/>
      <c r="P17" s="776"/>
      <c r="Q17" s="776"/>
      <c r="R17" s="776"/>
      <c r="S17" s="776"/>
      <c r="T17" s="595" t="str">
        <f>S6</f>
        <v>RFC</v>
      </c>
      <c r="U17" s="595"/>
      <c r="V17" s="595"/>
      <c r="W17" s="595"/>
      <c r="X17" s="595"/>
      <c r="Y17" s="595"/>
      <c r="Z17" s="187"/>
      <c r="AG17" s="510"/>
    </row>
    <row r="18" spans="1:33" ht="18" customHeight="1">
      <c r="B18" s="5"/>
      <c r="C18" s="5"/>
      <c r="D18" s="5"/>
      <c r="E18" s="6"/>
      <c r="F18" s="5"/>
      <c r="G18" s="5"/>
      <c r="H18" s="3"/>
      <c r="I18" s="3"/>
      <c r="J18" s="3"/>
      <c r="K18" s="5"/>
      <c r="L18" s="5"/>
      <c r="M18" s="5"/>
      <c r="N18" s="3"/>
      <c r="O18" s="3"/>
      <c r="P18" s="3"/>
      <c r="Q18" s="5"/>
      <c r="R18" s="5"/>
      <c r="S18" s="5"/>
      <c r="T18" s="3"/>
      <c r="U18" s="3"/>
      <c r="V18" s="3"/>
    </row>
    <row r="19" spans="1:33" ht="18" customHeight="1">
      <c r="A19" s="209" t="s">
        <v>35</v>
      </c>
      <c r="B19" s="1047"/>
      <c r="C19" s="1047"/>
      <c r="D19" s="1047"/>
      <c r="E19" s="1047"/>
      <c r="F19" s="1047"/>
      <c r="G19" s="1047"/>
      <c r="H19" s="1047"/>
      <c r="I19" s="1047"/>
      <c r="J19" s="1047"/>
      <c r="K19" s="210"/>
      <c r="L19" s="210"/>
      <c r="M19" s="210"/>
      <c r="N19" s="210"/>
      <c r="O19" s="210"/>
      <c r="P19" s="210"/>
      <c r="Q19" s="210"/>
      <c r="R19" s="210"/>
      <c r="S19" s="210"/>
      <c r="T19" s="210"/>
      <c r="U19" s="210"/>
      <c r="V19" s="210"/>
      <c r="W19" s="210"/>
      <c r="X19" s="210"/>
      <c r="Y19" s="210"/>
    </row>
    <row r="20" spans="1:33" ht="18" customHeight="1">
      <c r="A20" s="254"/>
      <c r="B20" s="779" t="str">
        <f>A21</f>
        <v>KFC</v>
      </c>
      <c r="C20" s="779"/>
      <c r="D20" s="779"/>
      <c r="E20" s="779" t="str">
        <f>A23</f>
        <v>team J</v>
      </c>
      <c r="F20" s="779"/>
      <c r="G20" s="779"/>
      <c r="H20" s="779" t="str">
        <f>A25</f>
        <v>KOSARU</v>
      </c>
      <c r="I20" s="779"/>
      <c r="J20" s="779"/>
      <c r="K20" s="783" t="s">
        <v>33</v>
      </c>
      <c r="L20" s="783"/>
      <c r="M20" s="783"/>
      <c r="N20" s="783" t="s">
        <v>15</v>
      </c>
      <c r="O20" s="783"/>
      <c r="P20" s="783"/>
      <c r="Q20" s="783" t="s">
        <v>16</v>
      </c>
      <c r="R20" s="783"/>
      <c r="S20" s="783"/>
      <c r="T20" s="783" t="s">
        <v>34</v>
      </c>
      <c r="U20" s="783"/>
      <c r="V20" s="783"/>
      <c r="W20" s="783" t="s">
        <v>17</v>
      </c>
      <c r="X20" s="783"/>
      <c r="Y20" s="783"/>
    </row>
    <row r="21" spans="1:33" ht="18" customHeight="1">
      <c r="A21" s="779" t="str">
        <f>J6</f>
        <v>KFC</v>
      </c>
      <c r="B21" s="782"/>
      <c r="C21" s="782"/>
      <c r="D21" s="782"/>
      <c r="E21" s="783" t="s">
        <v>198</v>
      </c>
      <c r="F21" s="783"/>
      <c r="G21" s="783"/>
      <c r="H21" s="783" t="s">
        <v>375</v>
      </c>
      <c r="I21" s="783"/>
      <c r="J21" s="783"/>
      <c r="K21" s="784">
        <f>COUNTIF(B21:J21,"○")*3+COUNTIF(B21:J21,"△")</f>
        <v>6</v>
      </c>
      <c r="L21" s="784"/>
      <c r="M21" s="784"/>
      <c r="N21" s="1046">
        <f>B22+E22+H22</f>
        <v>3</v>
      </c>
      <c r="O21" s="1046"/>
      <c r="P21" s="1046"/>
      <c r="Q21" s="1046">
        <f>D22+G22+J22</f>
        <v>1</v>
      </c>
      <c r="R21" s="1046"/>
      <c r="S21" s="1046"/>
      <c r="T21" s="1057">
        <f>N21-Q21</f>
        <v>2</v>
      </c>
      <c r="U21" s="1057"/>
      <c r="V21" s="1057"/>
      <c r="W21" s="793">
        <f>RANK(K21,K17:M22,0)</f>
        <v>1</v>
      </c>
      <c r="X21" s="793"/>
      <c r="Y21" s="793"/>
    </row>
    <row r="22" spans="1:33" ht="18" customHeight="1">
      <c r="A22" s="779"/>
      <c r="B22" s="782"/>
      <c r="C22" s="782"/>
      <c r="D22" s="782"/>
      <c r="E22" s="255">
        <f>K12</f>
        <v>1</v>
      </c>
      <c r="F22" s="257" t="s">
        <v>32</v>
      </c>
      <c r="G22" s="256">
        <f>M12</f>
        <v>0</v>
      </c>
      <c r="H22" s="255">
        <f>K14</f>
        <v>2</v>
      </c>
      <c r="I22" s="257" t="s">
        <v>32</v>
      </c>
      <c r="J22" s="256">
        <f>M14</f>
        <v>1</v>
      </c>
      <c r="K22" s="784"/>
      <c r="L22" s="784"/>
      <c r="M22" s="784"/>
      <c r="N22" s="1046"/>
      <c r="O22" s="1046"/>
      <c r="P22" s="1046"/>
      <c r="Q22" s="1046"/>
      <c r="R22" s="1046"/>
      <c r="S22" s="1046"/>
      <c r="T22" s="1057"/>
      <c r="U22" s="1057"/>
      <c r="V22" s="1057"/>
      <c r="W22" s="793"/>
      <c r="X22" s="793"/>
      <c r="Y22" s="793"/>
    </row>
    <row r="23" spans="1:33" ht="18" customHeight="1">
      <c r="A23" s="779" t="str">
        <f>J7</f>
        <v>team J</v>
      </c>
      <c r="B23" s="783" t="s">
        <v>197</v>
      </c>
      <c r="C23" s="783"/>
      <c r="D23" s="783"/>
      <c r="E23" s="782"/>
      <c r="F23" s="782"/>
      <c r="G23" s="782"/>
      <c r="H23" s="783" t="s">
        <v>374</v>
      </c>
      <c r="I23" s="783"/>
      <c r="J23" s="783"/>
      <c r="K23" s="784">
        <f t="shared" ref="K23" si="0">COUNTIF(B23:J23,"○")*3+COUNTIF(B23:J23,"△")</f>
        <v>0</v>
      </c>
      <c r="L23" s="784"/>
      <c r="M23" s="784"/>
      <c r="N23" s="1046">
        <f>B24+E24+H24</f>
        <v>0</v>
      </c>
      <c r="O23" s="1046"/>
      <c r="P23" s="1046"/>
      <c r="Q23" s="1046">
        <f>D24+G24+J24</f>
        <v>2</v>
      </c>
      <c r="R23" s="1046"/>
      <c r="S23" s="1046"/>
      <c r="T23" s="1057">
        <f>N23-Q23</f>
        <v>-2</v>
      </c>
      <c r="U23" s="1057"/>
      <c r="V23" s="1057"/>
      <c r="W23" s="793">
        <f>RANK(K23,K21:M26,0)</f>
        <v>3</v>
      </c>
      <c r="X23" s="793"/>
      <c r="Y23" s="793"/>
    </row>
    <row r="24" spans="1:33" ht="18" customHeight="1">
      <c r="A24" s="779"/>
      <c r="B24" s="255">
        <f>G22</f>
        <v>0</v>
      </c>
      <c r="C24" s="257" t="s">
        <v>32</v>
      </c>
      <c r="D24" s="256">
        <f>E22</f>
        <v>1</v>
      </c>
      <c r="E24" s="782"/>
      <c r="F24" s="782"/>
      <c r="G24" s="782"/>
      <c r="H24" s="255">
        <f>K16</f>
        <v>0</v>
      </c>
      <c r="I24" s="257" t="s">
        <v>32</v>
      </c>
      <c r="J24" s="256">
        <f>M16</f>
        <v>1</v>
      </c>
      <c r="K24" s="784"/>
      <c r="L24" s="784"/>
      <c r="M24" s="784"/>
      <c r="N24" s="1046"/>
      <c r="O24" s="1046"/>
      <c r="P24" s="1046"/>
      <c r="Q24" s="1046"/>
      <c r="R24" s="1046"/>
      <c r="S24" s="1046"/>
      <c r="T24" s="1057"/>
      <c r="U24" s="1057"/>
      <c r="V24" s="1057"/>
      <c r="W24" s="793"/>
      <c r="X24" s="793"/>
      <c r="Y24" s="793"/>
    </row>
    <row r="25" spans="1:33" ht="18" customHeight="1">
      <c r="A25" s="779" t="str">
        <f>J8</f>
        <v>KOSARU</v>
      </c>
      <c r="B25" s="783" t="s">
        <v>374</v>
      </c>
      <c r="C25" s="783"/>
      <c r="D25" s="783"/>
      <c r="E25" s="783" t="s">
        <v>375</v>
      </c>
      <c r="F25" s="783"/>
      <c r="G25" s="783"/>
      <c r="H25" s="782"/>
      <c r="I25" s="782"/>
      <c r="J25" s="782"/>
      <c r="K25" s="784">
        <f t="shared" ref="K25" si="1">COUNTIF(B25:J25,"○")*3+COUNTIF(B25:J25,"△")</f>
        <v>3</v>
      </c>
      <c r="L25" s="784"/>
      <c r="M25" s="784"/>
      <c r="N25" s="1046">
        <f>B26+E26+H26</f>
        <v>2</v>
      </c>
      <c r="O25" s="1046"/>
      <c r="P25" s="1046"/>
      <c r="Q25" s="1046">
        <f>D26+G26+J26</f>
        <v>2</v>
      </c>
      <c r="R25" s="1046"/>
      <c r="S25" s="1046"/>
      <c r="T25" s="1057">
        <f>N25-Q25</f>
        <v>0</v>
      </c>
      <c r="U25" s="1057"/>
      <c r="V25" s="1057"/>
      <c r="W25" s="793">
        <f>RANK(K25,K21:M26,0)</f>
        <v>2</v>
      </c>
      <c r="X25" s="793"/>
      <c r="Y25" s="793"/>
    </row>
    <row r="26" spans="1:33" ht="18" customHeight="1">
      <c r="A26" s="779"/>
      <c r="B26" s="255">
        <f>J22</f>
        <v>1</v>
      </c>
      <c r="C26" s="257" t="s">
        <v>32</v>
      </c>
      <c r="D26" s="256">
        <f>H22</f>
        <v>2</v>
      </c>
      <c r="E26" s="255">
        <f>J24</f>
        <v>1</v>
      </c>
      <c r="F26" s="257" t="s">
        <v>32</v>
      </c>
      <c r="G26" s="256">
        <f>H24</f>
        <v>0</v>
      </c>
      <c r="H26" s="782"/>
      <c r="I26" s="782"/>
      <c r="J26" s="782"/>
      <c r="K26" s="784"/>
      <c r="L26" s="784"/>
      <c r="M26" s="784"/>
      <c r="N26" s="1046"/>
      <c r="O26" s="1046"/>
      <c r="P26" s="1046"/>
      <c r="Q26" s="1046"/>
      <c r="R26" s="1046"/>
      <c r="S26" s="1046"/>
      <c r="T26" s="1057"/>
      <c r="U26" s="1057"/>
      <c r="V26" s="1057"/>
      <c r="W26" s="793"/>
      <c r="X26" s="793"/>
      <c r="Y26" s="793"/>
    </row>
    <row r="27" spans="1:33" ht="18" customHeight="1">
      <c r="A27" s="210"/>
      <c r="B27" s="210"/>
      <c r="C27" s="210"/>
      <c r="D27" s="210"/>
      <c r="E27" s="210"/>
      <c r="F27" s="210"/>
      <c r="G27" s="210"/>
      <c r="H27" s="210"/>
      <c r="I27" s="210"/>
      <c r="J27" s="210"/>
      <c r="M27" s="210"/>
      <c r="N27" s="210"/>
      <c r="O27" s="210"/>
      <c r="P27" s="210"/>
      <c r="Q27" s="210"/>
      <c r="R27" s="210"/>
      <c r="S27" s="210"/>
      <c r="T27" s="210"/>
      <c r="U27" s="210"/>
      <c r="V27" s="210"/>
      <c r="W27" s="224"/>
      <c r="X27" s="224"/>
      <c r="Y27" s="260"/>
    </row>
    <row r="28" spans="1:33" ht="18" customHeight="1">
      <c r="A28" s="209" t="s">
        <v>38</v>
      </c>
      <c r="B28" s="1047"/>
      <c r="C28" s="1047"/>
      <c r="D28" s="1047"/>
      <c r="E28" s="1047"/>
      <c r="F28" s="1047"/>
      <c r="G28" s="1047"/>
      <c r="H28" s="1047"/>
      <c r="I28" s="1047"/>
      <c r="J28" s="1047"/>
      <c r="K28" s="210"/>
      <c r="L28" s="210"/>
      <c r="M28" s="210"/>
      <c r="N28" s="210"/>
      <c r="O28" s="210"/>
      <c r="P28" s="210"/>
      <c r="Q28" s="210"/>
      <c r="R28" s="210"/>
      <c r="S28" s="210"/>
      <c r="T28" s="210"/>
      <c r="U28" s="210"/>
      <c r="V28" s="210"/>
      <c r="W28" s="224"/>
      <c r="X28" s="224"/>
      <c r="Y28" s="224"/>
    </row>
    <row r="29" spans="1:33" ht="18" customHeight="1">
      <c r="A29" s="254"/>
      <c r="B29" s="779" t="str">
        <f>A30</f>
        <v>RFC</v>
      </c>
      <c r="C29" s="779"/>
      <c r="D29" s="779"/>
      <c r="E29" s="779" t="str">
        <f>A32</f>
        <v>Patrasche</v>
      </c>
      <c r="F29" s="779"/>
      <c r="G29" s="779"/>
      <c r="H29" s="779" t="str">
        <f>A34</f>
        <v>alegre</v>
      </c>
      <c r="I29" s="779"/>
      <c r="J29" s="779"/>
      <c r="K29" s="783" t="s">
        <v>33</v>
      </c>
      <c r="L29" s="783"/>
      <c r="M29" s="783"/>
      <c r="N29" s="783" t="s">
        <v>15</v>
      </c>
      <c r="O29" s="783"/>
      <c r="P29" s="783"/>
      <c r="Q29" s="783" t="s">
        <v>16</v>
      </c>
      <c r="R29" s="783"/>
      <c r="S29" s="783"/>
      <c r="T29" s="783" t="s">
        <v>34</v>
      </c>
      <c r="U29" s="783"/>
      <c r="V29" s="783"/>
      <c r="W29" s="1059" t="s">
        <v>17</v>
      </c>
      <c r="X29" s="1059"/>
      <c r="Y29" s="1059"/>
    </row>
    <row r="30" spans="1:33" ht="18" customHeight="1">
      <c r="A30" s="779" t="str">
        <f>S6</f>
        <v>RFC</v>
      </c>
      <c r="B30" s="782"/>
      <c r="C30" s="782"/>
      <c r="D30" s="782"/>
      <c r="E30" s="783" t="s">
        <v>375</v>
      </c>
      <c r="F30" s="783"/>
      <c r="G30" s="783"/>
      <c r="H30" s="783" t="s">
        <v>200</v>
      </c>
      <c r="I30" s="783"/>
      <c r="J30" s="783"/>
      <c r="K30" s="784">
        <f>COUNTIF(B30:J30,"○")*3+COUNTIF(B30:J30,"△")</f>
        <v>4</v>
      </c>
      <c r="L30" s="784"/>
      <c r="M30" s="784"/>
      <c r="N30" s="1046">
        <f>B31+E31+H31</f>
        <v>3</v>
      </c>
      <c r="O30" s="1046"/>
      <c r="P30" s="1046"/>
      <c r="Q30" s="1046">
        <f>D31+G31+J31</f>
        <v>1</v>
      </c>
      <c r="R30" s="1046"/>
      <c r="S30" s="1046"/>
      <c r="T30" s="1057">
        <f>N30-Q30</f>
        <v>2</v>
      </c>
      <c r="U30" s="1057"/>
      <c r="V30" s="1057"/>
      <c r="W30" s="793">
        <v>2</v>
      </c>
      <c r="X30" s="793"/>
      <c r="Y30" s="793"/>
    </row>
    <row r="31" spans="1:33" ht="18" customHeight="1">
      <c r="A31" s="779"/>
      <c r="B31" s="782"/>
      <c r="C31" s="782"/>
      <c r="D31" s="782"/>
      <c r="E31" s="255">
        <f>K13</f>
        <v>3</v>
      </c>
      <c r="F31" s="257" t="s">
        <v>32</v>
      </c>
      <c r="G31" s="256">
        <f>M13</f>
        <v>1</v>
      </c>
      <c r="H31" s="255">
        <f>K15</f>
        <v>0</v>
      </c>
      <c r="I31" s="257" t="s">
        <v>32</v>
      </c>
      <c r="J31" s="256">
        <f>M15</f>
        <v>0</v>
      </c>
      <c r="K31" s="784"/>
      <c r="L31" s="784"/>
      <c r="M31" s="784"/>
      <c r="N31" s="1046"/>
      <c r="O31" s="1046"/>
      <c r="P31" s="1046"/>
      <c r="Q31" s="1046"/>
      <c r="R31" s="1046"/>
      <c r="S31" s="1046"/>
      <c r="T31" s="1057"/>
      <c r="U31" s="1057"/>
      <c r="V31" s="1057"/>
      <c r="W31" s="793"/>
      <c r="X31" s="793"/>
      <c r="Y31" s="793"/>
    </row>
    <row r="32" spans="1:33" ht="18" customHeight="1">
      <c r="A32" s="779" t="str">
        <f>S7</f>
        <v>Patrasche</v>
      </c>
      <c r="B32" s="783" t="s">
        <v>374</v>
      </c>
      <c r="C32" s="783"/>
      <c r="D32" s="783"/>
      <c r="E32" s="782"/>
      <c r="F32" s="782"/>
      <c r="G32" s="782"/>
      <c r="H32" s="783" t="s">
        <v>374</v>
      </c>
      <c r="I32" s="783"/>
      <c r="J32" s="783"/>
      <c r="K32" s="784">
        <f t="shared" ref="K32" si="2">COUNTIF(B32:J32,"○")*3+COUNTIF(B32:J32,"△")</f>
        <v>0</v>
      </c>
      <c r="L32" s="784"/>
      <c r="M32" s="784"/>
      <c r="N32" s="1046">
        <f>B33+E33+H33</f>
        <v>1</v>
      </c>
      <c r="O32" s="1046"/>
      <c r="P32" s="1046"/>
      <c r="Q32" s="1046">
        <f>D33+G33+J33</f>
        <v>6</v>
      </c>
      <c r="R32" s="1046"/>
      <c r="S32" s="1046"/>
      <c r="T32" s="1057">
        <f>N32-Q32</f>
        <v>-5</v>
      </c>
      <c r="U32" s="1057"/>
      <c r="V32" s="1057"/>
      <c r="W32" s="793">
        <f>RANK(K32,K30:M35,0)</f>
        <v>3</v>
      </c>
      <c r="X32" s="793"/>
      <c r="Y32" s="793"/>
    </row>
    <row r="33" spans="1:47" ht="18" customHeight="1">
      <c r="A33" s="779"/>
      <c r="B33" s="255">
        <f>G31</f>
        <v>1</v>
      </c>
      <c r="C33" s="257" t="s">
        <v>32</v>
      </c>
      <c r="D33" s="256">
        <f>E31</f>
        <v>3</v>
      </c>
      <c r="E33" s="782"/>
      <c r="F33" s="782"/>
      <c r="G33" s="782"/>
      <c r="H33" s="255">
        <f>K17</f>
        <v>0</v>
      </c>
      <c r="I33" s="257" t="s">
        <v>32</v>
      </c>
      <c r="J33" s="256">
        <f>M17</f>
        <v>3</v>
      </c>
      <c r="K33" s="784"/>
      <c r="L33" s="784"/>
      <c r="M33" s="784"/>
      <c r="N33" s="1046"/>
      <c r="O33" s="1046"/>
      <c r="P33" s="1046"/>
      <c r="Q33" s="1046"/>
      <c r="R33" s="1046"/>
      <c r="S33" s="1046"/>
      <c r="T33" s="1057"/>
      <c r="U33" s="1057"/>
      <c r="V33" s="1057"/>
      <c r="W33" s="793"/>
      <c r="X33" s="793"/>
      <c r="Y33" s="793"/>
    </row>
    <row r="34" spans="1:47" ht="18" customHeight="1">
      <c r="A34" s="779" t="str">
        <f>S8</f>
        <v>alegre</v>
      </c>
      <c r="B34" s="783" t="s">
        <v>200</v>
      </c>
      <c r="C34" s="783"/>
      <c r="D34" s="783"/>
      <c r="E34" s="783" t="s">
        <v>375</v>
      </c>
      <c r="F34" s="783"/>
      <c r="G34" s="783"/>
      <c r="H34" s="782"/>
      <c r="I34" s="782"/>
      <c r="J34" s="782"/>
      <c r="K34" s="784">
        <f t="shared" ref="K34" si="3">COUNTIF(B34:J34,"○")*3+COUNTIF(B34:J34,"△")</f>
        <v>4</v>
      </c>
      <c r="L34" s="784"/>
      <c r="M34" s="784"/>
      <c r="N34" s="1046">
        <f>B35+E35+H35</f>
        <v>3</v>
      </c>
      <c r="O34" s="1046"/>
      <c r="P34" s="1046"/>
      <c r="Q34" s="1046">
        <f>D35+G35+J35</f>
        <v>0</v>
      </c>
      <c r="R34" s="1046"/>
      <c r="S34" s="1046"/>
      <c r="T34" s="1057">
        <f>N34-Q34</f>
        <v>3</v>
      </c>
      <c r="U34" s="1057"/>
      <c r="V34" s="1057"/>
      <c r="W34" s="793">
        <f>RANK(K34,K30:M35,0)</f>
        <v>1</v>
      </c>
      <c r="X34" s="793"/>
      <c r="Y34" s="793"/>
    </row>
    <row r="35" spans="1:47" ht="18" customHeight="1">
      <c r="A35" s="779"/>
      <c r="B35" s="255">
        <f>J31</f>
        <v>0</v>
      </c>
      <c r="C35" s="257" t="s">
        <v>32</v>
      </c>
      <c r="D35" s="256">
        <f>H31</f>
        <v>0</v>
      </c>
      <c r="E35" s="255">
        <f>J33</f>
        <v>3</v>
      </c>
      <c r="F35" s="257" t="s">
        <v>32</v>
      </c>
      <c r="G35" s="256">
        <f>H33</f>
        <v>0</v>
      </c>
      <c r="H35" s="782"/>
      <c r="I35" s="782"/>
      <c r="J35" s="782"/>
      <c r="K35" s="784"/>
      <c r="L35" s="784"/>
      <c r="M35" s="784"/>
      <c r="N35" s="1046"/>
      <c r="O35" s="1046"/>
      <c r="P35" s="1046"/>
      <c r="Q35" s="1046"/>
      <c r="R35" s="1046"/>
      <c r="S35" s="1046"/>
      <c r="T35" s="1057"/>
      <c r="U35" s="1057"/>
      <c r="V35" s="1057"/>
      <c r="W35" s="793"/>
      <c r="X35" s="793"/>
      <c r="Y35" s="793"/>
    </row>
    <row r="36" spans="1:47" ht="18" customHeight="1"/>
    <row r="37" spans="1:47" ht="18" customHeight="1">
      <c r="A37" s="733" t="s">
        <v>81</v>
      </c>
      <c r="B37" s="734"/>
      <c r="C37" s="734"/>
      <c r="D37" s="734"/>
      <c r="E37" s="735"/>
      <c r="F37" s="735"/>
      <c r="G37" s="735"/>
      <c r="H37" s="735"/>
      <c r="I37" s="735"/>
      <c r="J37" s="735"/>
      <c r="K37" s="735"/>
    </row>
    <row r="38" spans="1:47" ht="18" customHeight="1">
      <c r="A38" s="346"/>
      <c r="B38" s="594" t="s">
        <v>23</v>
      </c>
      <c r="C38" s="594"/>
      <c r="D38" s="594"/>
      <c r="E38" s="594" t="s">
        <v>24</v>
      </c>
      <c r="F38" s="594"/>
      <c r="G38" s="594"/>
      <c r="H38" s="594"/>
      <c r="I38" s="594"/>
      <c r="J38" s="594"/>
      <c r="K38" s="594"/>
      <c r="L38" s="594"/>
      <c r="M38" s="594"/>
      <c r="N38" s="594"/>
      <c r="O38" s="594"/>
      <c r="P38" s="594"/>
      <c r="Q38" s="594"/>
      <c r="R38" s="594"/>
      <c r="S38" s="594"/>
      <c r="T38" s="594" t="s">
        <v>26</v>
      </c>
      <c r="U38" s="594"/>
      <c r="V38" s="594"/>
      <c r="W38" s="594"/>
      <c r="X38" s="594"/>
      <c r="Y38" s="594"/>
      <c r="AE38" s="444"/>
      <c r="AF38" s="444"/>
      <c r="AG38" s="444"/>
      <c r="AH38" s="444"/>
      <c r="AI38" s="444"/>
      <c r="AJ38" s="444"/>
      <c r="AK38" s="444"/>
      <c r="AL38" s="444"/>
      <c r="AM38" s="443"/>
      <c r="AN38" s="444"/>
      <c r="AO38" s="444"/>
      <c r="AP38" s="444"/>
      <c r="AQ38" s="444"/>
      <c r="AR38" s="444"/>
      <c r="AS38" s="444"/>
      <c r="AT38" s="444"/>
      <c r="AU38" s="444"/>
    </row>
    <row r="39" spans="1:47" ht="18" customHeight="1">
      <c r="A39" s="350" t="s">
        <v>245</v>
      </c>
      <c r="B39" s="731">
        <v>0.92708333333333337</v>
      </c>
      <c r="C39" s="594"/>
      <c r="D39" s="594"/>
      <c r="E39" s="595" t="str">
        <f>A21</f>
        <v>KFC</v>
      </c>
      <c r="F39" s="812"/>
      <c r="G39" s="812"/>
      <c r="H39" s="812"/>
      <c r="I39" s="812"/>
      <c r="J39" s="812"/>
      <c r="K39" s="279">
        <v>3</v>
      </c>
      <c r="L39" s="280" t="s">
        <v>246</v>
      </c>
      <c r="M39" s="287">
        <v>0</v>
      </c>
      <c r="N39" s="595" t="str">
        <f>A30</f>
        <v>RFC</v>
      </c>
      <c r="O39" s="812"/>
      <c r="P39" s="812"/>
      <c r="Q39" s="812"/>
      <c r="R39" s="812"/>
      <c r="S39" s="812"/>
      <c r="T39" s="813" t="str">
        <f>E41</f>
        <v>KOSARU</v>
      </c>
      <c r="U39" s="813"/>
      <c r="V39" s="813"/>
      <c r="W39" s="813"/>
      <c r="X39" s="813"/>
      <c r="Y39" s="813"/>
      <c r="AA39" s="589"/>
      <c r="AB39" s="589"/>
      <c r="AC39" s="589"/>
      <c r="AE39" s="444"/>
      <c r="AF39" s="444"/>
      <c r="AG39" s="444"/>
      <c r="AH39" s="444"/>
      <c r="AI39" s="444"/>
      <c r="AJ39" s="444"/>
      <c r="AK39" s="444"/>
      <c r="AL39" s="444"/>
      <c r="AM39" s="443"/>
      <c r="AN39" s="444"/>
      <c r="AO39" s="444"/>
      <c r="AP39" s="444"/>
      <c r="AQ39" s="444"/>
      <c r="AR39" s="444"/>
      <c r="AS39" s="444"/>
      <c r="AT39" s="444"/>
      <c r="AU39" s="444"/>
    </row>
    <row r="40" spans="1:47" ht="18" customHeight="1">
      <c r="A40" s="346" t="s">
        <v>45</v>
      </c>
      <c r="B40" s="731">
        <v>0.94097222222222221</v>
      </c>
      <c r="C40" s="594"/>
      <c r="D40" s="594"/>
      <c r="E40" s="595" t="str">
        <f>A34</f>
        <v>alegre</v>
      </c>
      <c r="F40" s="812"/>
      <c r="G40" s="812"/>
      <c r="H40" s="812"/>
      <c r="I40" s="812"/>
      <c r="J40" s="812"/>
      <c r="K40" s="279">
        <v>2</v>
      </c>
      <c r="L40" s="347" t="s">
        <v>28</v>
      </c>
      <c r="M40" s="287">
        <v>0</v>
      </c>
      <c r="N40" s="595" t="str">
        <f>A25</f>
        <v>KOSARU</v>
      </c>
      <c r="O40" s="812"/>
      <c r="P40" s="812"/>
      <c r="Q40" s="812"/>
      <c r="R40" s="812"/>
      <c r="S40" s="812"/>
      <c r="T40" s="813" t="str">
        <f>N41</f>
        <v>Patrasche</v>
      </c>
      <c r="U40" s="813"/>
      <c r="V40" s="813"/>
      <c r="W40" s="813"/>
      <c r="X40" s="813"/>
      <c r="Y40" s="813"/>
      <c r="Z40" s="589"/>
      <c r="AA40" s="794"/>
      <c r="AB40" s="794"/>
      <c r="AE40" s="444"/>
      <c r="AF40" s="444"/>
      <c r="AG40" s="444"/>
      <c r="AH40" s="444"/>
      <c r="AI40" s="444"/>
      <c r="AJ40" s="444"/>
      <c r="AK40" s="444"/>
      <c r="AL40" s="444"/>
      <c r="AM40" s="443"/>
      <c r="AN40" s="444"/>
      <c r="AO40" s="444"/>
      <c r="AP40" s="444"/>
      <c r="AQ40" s="444"/>
      <c r="AR40" s="444"/>
      <c r="AS40" s="444"/>
      <c r="AT40" s="444"/>
      <c r="AU40" s="444"/>
    </row>
    <row r="41" spans="1:47" ht="18" customHeight="1">
      <c r="A41" s="346" t="s">
        <v>46</v>
      </c>
      <c r="B41" s="731">
        <v>0.95486111111111105</v>
      </c>
      <c r="C41" s="594"/>
      <c r="D41" s="594"/>
      <c r="E41" s="595" t="str">
        <f>A25</f>
        <v>KOSARU</v>
      </c>
      <c r="F41" s="812"/>
      <c r="G41" s="812"/>
      <c r="H41" s="812"/>
      <c r="I41" s="812"/>
      <c r="J41" s="812"/>
      <c r="K41" s="348">
        <v>4</v>
      </c>
      <c r="L41" s="347" t="s">
        <v>28</v>
      </c>
      <c r="M41" s="349">
        <v>0</v>
      </c>
      <c r="N41" s="595" t="str">
        <f>A32</f>
        <v>Patrasche</v>
      </c>
      <c r="O41" s="812"/>
      <c r="P41" s="812"/>
      <c r="Q41" s="812"/>
      <c r="R41" s="812"/>
      <c r="S41" s="812"/>
      <c r="T41" s="595" t="s">
        <v>302</v>
      </c>
      <c r="U41" s="812"/>
      <c r="V41" s="812"/>
      <c r="W41" s="812"/>
      <c r="X41" s="812"/>
      <c r="Y41" s="812"/>
    </row>
    <row r="42" spans="1:47" ht="18" customHeight="1">
      <c r="A42" s="346" t="s">
        <v>43</v>
      </c>
      <c r="B42" s="731">
        <v>0.96875</v>
      </c>
      <c r="C42" s="594"/>
      <c r="D42" s="594"/>
      <c r="E42" s="595" t="str">
        <f>E39</f>
        <v>KFC</v>
      </c>
      <c r="F42" s="812"/>
      <c r="G42" s="812"/>
      <c r="H42" s="812"/>
      <c r="I42" s="812"/>
      <c r="J42" s="812"/>
      <c r="K42" s="279">
        <v>1</v>
      </c>
      <c r="L42" s="280" t="s">
        <v>247</v>
      </c>
      <c r="M42" s="287">
        <v>0</v>
      </c>
      <c r="N42" s="595" t="str">
        <f>E40</f>
        <v>alegre</v>
      </c>
      <c r="O42" s="812"/>
      <c r="P42" s="812"/>
      <c r="Q42" s="812"/>
      <c r="R42" s="812"/>
      <c r="S42" s="812"/>
      <c r="T42" s="595" t="s">
        <v>303</v>
      </c>
      <c r="U42" s="812"/>
      <c r="V42" s="812"/>
      <c r="W42" s="812"/>
      <c r="X42" s="812"/>
      <c r="Y42" s="812"/>
      <c r="AA42" s="589"/>
      <c r="AB42" s="589"/>
      <c r="AC42" s="589"/>
      <c r="AD42" s="794"/>
      <c r="AE42" s="794"/>
      <c r="AF42" s="794"/>
    </row>
    <row r="43" spans="1:47" ht="18" customHeight="1">
      <c r="A43" s="23"/>
    </row>
    <row r="44" spans="1:47" ht="18" customHeight="1">
      <c r="A44" s="191" t="s">
        <v>148</v>
      </c>
      <c r="N44" s="5"/>
    </row>
    <row r="45" spans="1:47" ht="18" customHeight="1">
      <c r="A45" s="795" t="str">
        <f>E39</f>
        <v>KFC</v>
      </c>
      <c r="B45" s="796"/>
      <c r="C45" s="383"/>
      <c r="D45" s="416"/>
      <c r="E45" s="123">
        <f>K39</f>
        <v>3</v>
      </c>
      <c r="I45" s="808"/>
      <c r="J45" s="808"/>
      <c r="K45" s="808"/>
      <c r="L45" s="808"/>
      <c r="M45" s="808"/>
      <c r="N45" s="808"/>
      <c r="O45" s="5"/>
      <c r="P45" s="5"/>
    </row>
    <row r="46" spans="1:47" ht="18" customHeight="1">
      <c r="A46" s="806"/>
      <c r="B46" s="807"/>
      <c r="C46" s="341"/>
      <c r="D46" s="414"/>
      <c r="E46" s="341"/>
      <c r="F46" s="282"/>
      <c r="G46" s="282"/>
      <c r="H46" s="282"/>
      <c r="I46" s="809"/>
      <c r="J46" s="809"/>
      <c r="K46" s="809"/>
      <c r="L46" s="809"/>
      <c r="M46" s="809"/>
      <c r="N46" s="809"/>
      <c r="P46" s="5"/>
      <c r="Q46" s="5"/>
      <c r="R46" s="5"/>
      <c r="AB46" s="5"/>
    </row>
    <row r="47" spans="1:47" ht="18" customHeight="1">
      <c r="A47" s="5"/>
      <c r="B47" s="5"/>
      <c r="C47" s="5"/>
      <c r="D47" s="589" t="s">
        <v>52</v>
      </c>
      <c r="E47" s="418"/>
      <c r="F47" s="417"/>
      <c r="G47" s="123">
        <f>K42</f>
        <v>1</v>
      </c>
      <c r="H47" s="5"/>
      <c r="I47" s="811"/>
      <c r="J47" s="811"/>
      <c r="K47" s="811"/>
      <c r="L47" s="811"/>
      <c r="M47" s="811"/>
      <c r="N47" s="811"/>
      <c r="O47" s="5"/>
      <c r="Q47" s="5"/>
      <c r="R47" s="5"/>
    </row>
    <row r="48" spans="1:47" ht="18" customHeight="1">
      <c r="A48" s="191" t="s">
        <v>151</v>
      </c>
      <c r="C48" s="5"/>
      <c r="D48" s="810"/>
      <c r="E48" s="281"/>
      <c r="F48" s="415"/>
      <c r="G48" s="384"/>
      <c r="H48" s="381"/>
      <c r="I48" s="811"/>
      <c r="J48" s="811"/>
      <c r="K48" s="811"/>
      <c r="L48" s="811"/>
      <c r="M48" s="811"/>
      <c r="N48" s="811"/>
      <c r="P48" s="5"/>
      <c r="Q48" s="5"/>
      <c r="S48" s="989" t="s">
        <v>115</v>
      </c>
      <c r="T48" s="989"/>
      <c r="U48" s="119"/>
    </row>
    <row r="49" spans="1:29" ht="18" customHeight="1">
      <c r="A49" s="795" t="str">
        <f>N39</f>
        <v>RFC</v>
      </c>
      <c r="B49" s="796"/>
      <c r="C49" s="10"/>
      <c r="D49" s="11"/>
      <c r="E49" s="25"/>
      <c r="F49" s="343"/>
      <c r="G49" s="382"/>
      <c r="H49" s="381"/>
      <c r="I49" s="799" t="s">
        <v>114</v>
      </c>
      <c r="J49" s="799"/>
      <c r="K49" s="799"/>
      <c r="L49" s="799"/>
      <c r="M49" s="799"/>
      <c r="N49" s="799"/>
      <c r="P49" s="5"/>
      <c r="S49" s="795" t="str">
        <f>E41</f>
        <v>KOSARU</v>
      </c>
      <c r="T49" s="1049"/>
      <c r="U49" s="1049"/>
      <c r="V49" s="1049"/>
      <c r="W49" s="796"/>
      <c r="Z49" s="22">
        <f>K41</f>
        <v>4</v>
      </c>
      <c r="AC49" s="5"/>
    </row>
    <row r="50" spans="1:29" ht="18" customHeight="1" thickBot="1">
      <c r="A50" s="797"/>
      <c r="B50" s="798"/>
      <c r="C50" s="25"/>
      <c r="D50" s="5"/>
      <c r="E50" s="123">
        <f>M39</f>
        <v>0</v>
      </c>
      <c r="F50" s="343"/>
      <c r="G50" s="382"/>
      <c r="H50" s="381"/>
      <c r="I50" s="799"/>
      <c r="J50" s="799"/>
      <c r="K50" s="799"/>
      <c r="L50" s="799"/>
      <c r="M50" s="799"/>
      <c r="N50" s="799"/>
      <c r="S50" s="797"/>
      <c r="T50" s="1050"/>
      <c r="U50" s="1050"/>
      <c r="V50" s="1050"/>
      <c r="W50" s="798"/>
      <c r="X50" s="9"/>
      <c r="Y50" s="50"/>
    </row>
    <row r="51" spans="1:29" ht="18" customHeight="1">
      <c r="A51" s="5"/>
      <c r="B51" s="5"/>
      <c r="C51" s="5"/>
      <c r="D51" s="5"/>
      <c r="E51" s="5"/>
      <c r="F51" s="343"/>
      <c r="G51" s="342"/>
      <c r="H51" s="419"/>
      <c r="I51" s="1051" t="str">
        <f>A45</f>
        <v>KFC</v>
      </c>
      <c r="J51" s="1052"/>
      <c r="K51" s="1052"/>
      <c r="L51" s="1052"/>
      <c r="M51" s="1052"/>
      <c r="N51" s="1053"/>
      <c r="X51" s="5"/>
      <c r="Y51" s="88"/>
    </row>
    <row r="52" spans="1:29" ht="18" customHeight="1" thickBot="1">
      <c r="A52" s="191" t="s">
        <v>149</v>
      </c>
      <c r="C52" s="5"/>
      <c r="D52" s="5"/>
      <c r="E52" s="5"/>
      <c r="F52" s="419"/>
      <c r="G52" s="423"/>
      <c r="H52" s="421"/>
      <c r="I52" s="1054"/>
      <c r="J52" s="1055"/>
      <c r="K52" s="1055"/>
      <c r="L52" s="1055"/>
      <c r="M52" s="1055"/>
      <c r="N52" s="1056"/>
      <c r="Q52" s="5"/>
      <c r="S52" s="822" t="str">
        <f>N41</f>
        <v>Patrasche</v>
      </c>
      <c r="T52" s="823"/>
      <c r="U52" s="823"/>
      <c r="V52" s="823"/>
      <c r="W52" s="824"/>
      <c r="X52" s="11"/>
      <c r="Y52" s="12"/>
    </row>
    <row r="53" spans="1:29" ht="18" customHeight="1">
      <c r="A53" s="795" t="str">
        <f>E40</f>
        <v>alegre</v>
      </c>
      <c r="B53" s="796"/>
      <c r="C53" s="383"/>
      <c r="D53" s="416"/>
      <c r="E53" s="123">
        <f>K40</f>
        <v>2</v>
      </c>
      <c r="F53" s="419"/>
      <c r="G53" s="341"/>
      <c r="H53" s="422"/>
      <c r="S53" s="825"/>
      <c r="T53" s="826"/>
      <c r="U53" s="826"/>
      <c r="V53" s="826"/>
      <c r="W53" s="827"/>
      <c r="Z53" s="22">
        <f>M41</f>
        <v>0</v>
      </c>
    </row>
    <row r="54" spans="1:29" ht="18" customHeight="1" thickBot="1">
      <c r="A54" s="797"/>
      <c r="B54" s="798"/>
      <c r="C54" s="341"/>
      <c r="D54" s="414"/>
      <c r="E54" s="341"/>
      <c r="F54" s="419"/>
      <c r="G54" s="341"/>
      <c r="H54" s="422"/>
      <c r="I54" s="1048" t="s">
        <v>371</v>
      </c>
      <c r="J54" s="1048"/>
      <c r="K54" s="1048"/>
      <c r="L54" s="1048"/>
      <c r="M54" s="1048"/>
      <c r="N54" s="1048"/>
    </row>
    <row r="55" spans="1:29" ht="18" customHeight="1">
      <c r="A55" s="5"/>
      <c r="B55" s="5"/>
      <c r="C55" s="5"/>
      <c r="D55" s="589" t="s">
        <v>53</v>
      </c>
      <c r="E55" s="341"/>
      <c r="F55" s="419"/>
      <c r="G55" s="342"/>
      <c r="H55" s="422"/>
      <c r="I55" s="1038" t="s">
        <v>376</v>
      </c>
      <c r="J55" s="1039"/>
      <c r="K55" s="1039"/>
      <c r="L55" s="1039"/>
      <c r="M55" s="1039"/>
      <c r="N55" s="1040"/>
    </row>
    <row r="56" spans="1:29" ht="18" customHeight="1" thickBot="1">
      <c r="A56" s="191" t="s">
        <v>150</v>
      </c>
      <c r="C56" s="5"/>
      <c r="D56" s="589"/>
      <c r="E56" s="420"/>
      <c r="F56" s="421"/>
      <c r="G56" s="22">
        <f>M42</f>
        <v>0</v>
      </c>
      <c r="I56" s="1041"/>
      <c r="J56" s="1042"/>
      <c r="K56" s="1042"/>
      <c r="L56" s="1042"/>
      <c r="M56" s="1042"/>
      <c r="N56" s="1043"/>
    </row>
    <row r="57" spans="1:29" ht="18" customHeight="1">
      <c r="A57" s="795" t="str">
        <f>N40</f>
        <v>KOSARU</v>
      </c>
      <c r="B57" s="796"/>
      <c r="C57" s="341"/>
      <c r="D57" s="422"/>
      <c r="E57" s="341"/>
      <c r="F57" s="422"/>
    </row>
    <row r="58" spans="1:29" ht="18" customHeight="1">
      <c r="A58" s="797"/>
      <c r="B58" s="798"/>
      <c r="C58" s="420"/>
      <c r="D58" s="421"/>
      <c r="E58" s="22">
        <f>M40</f>
        <v>0</v>
      </c>
    </row>
    <row r="59" spans="1:29" ht="18.95" customHeight="1"/>
    <row r="60" spans="1:29" ht="18.95" customHeight="1">
      <c r="M60" s="5"/>
      <c r="N60" s="5"/>
    </row>
    <row r="61" spans="1:29" ht="15" customHeight="1">
      <c r="I61" s="5"/>
      <c r="P61" s="5"/>
    </row>
    <row r="62" spans="1:29" ht="15" customHeight="1"/>
    <row r="63" spans="1:29">
      <c r="M63" s="5"/>
    </row>
  </sheetData>
  <mergeCells count="161">
    <mergeCell ref="AD42:AF42"/>
    <mergeCell ref="AA39:AC39"/>
    <mergeCell ref="AA42:AC42"/>
    <mergeCell ref="Z40:AB40"/>
    <mergeCell ref="N39:S39"/>
    <mergeCell ref="N40:S40"/>
    <mergeCell ref="T23:V24"/>
    <mergeCell ref="N23:P24"/>
    <mergeCell ref="T39:Y39"/>
    <mergeCell ref="T40:Y40"/>
    <mergeCell ref="W29:Y29"/>
    <mergeCell ref="N32:P33"/>
    <mergeCell ref="W32:Y33"/>
    <mergeCell ref="T29:V29"/>
    <mergeCell ref="W25:Y26"/>
    <mergeCell ref="W23:Y24"/>
    <mergeCell ref="A1:Z1"/>
    <mergeCell ref="J6:Q6"/>
    <mergeCell ref="J5:Q5"/>
    <mergeCell ref="S5:Z5"/>
    <mergeCell ref="J7:Q7"/>
    <mergeCell ref="T25:V26"/>
    <mergeCell ref="B30:D31"/>
    <mergeCell ref="B34:D34"/>
    <mergeCell ref="E34:G34"/>
    <mergeCell ref="B29:D29"/>
    <mergeCell ref="A34:A35"/>
    <mergeCell ref="B12:D12"/>
    <mergeCell ref="B13:D13"/>
    <mergeCell ref="B11:D11"/>
    <mergeCell ref="W20:Y20"/>
    <mergeCell ref="T20:V20"/>
    <mergeCell ref="T21:V22"/>
    <mergeCell ref="T30:V31"/>
    <mergeCell ref="E12:J12"/>
    <mergeCell ref="E32:G33"/>
    <mergeCell ref="A21:A22"/>
    <mergeCell ref="T12:Y12"/>
    <mergeCell ref="S8:Z8"/>
    <mergeCell ref="A10:K10"/>
    <mergeCell ref="S6:Z6"/>
    <mergeCell ref="T34:V35"/>
    <mergeCell ref="T32:V33"/>
    <mergeCell ref="Q32:S33"/>
    <mergeCell ref="Q20:S20"/>
    <mergeCell ref="Q21:S22"/>
    <mergeCell ref="Q30:S31"/>
    <mergeCell ref="Q29:S29"/>
    <mergeCell ref="J8:Q8"/>
    <mergeCell ref="W34:Y35"/>
    <mergeCell ref="H23:J23"/>
    <mergeCell ref="H34:J35"/>
    <mergeCell ref="W30:Y31"/>
    <mergeCell ref="Q23:S24"/>
    <mergeCell ref="N29:P29"/>
    <mergeCell ref="Q25:S26"/>
    <mergeCell ref="T13:Y13"/>
    <mergeCell ref="E13:J13"/>
    <mergeCell ref="T14:Y14"/>
    <mergeCell ref="T15:Y15"/>
    <mergeCell ref="W21:Y22"/>
    <mergeCell ref="E21:G21"/>
    <mergeCell ref="E28:G28"/>
    <mergeCell ref="T16:Y16"/>
    <mergeCell ref="A57:B58"/>
    <mergeCell ref="A45:B46"/>
    <mergeCell ref="A30:A31"/>
    <mergeCell ref="A32:A33"/>
    <mergeCell ref="D47:D48"/>
    <mergeCell ref="B42:D42"/>
    <mergeCell ref="A53:B54"/>
    <mergeCell ref="B28:D28"/>
    <mergeCell ref="A49:B50"/>
    <mergeCell ref="A37:K37"/>
    <mergeCell ref="K32:M33"/>
    <mergeCell ref="B38:D38"/>
    <mergeCell ref="B39:D39"/>
    <mergeCell ref="D55:D56"/>
    <mergeCell ref="I51:N52"/>
    <mergeCell ref="I49:N50"/>
    <mergeCell ref="I46:N46"/>
    <mergeCell ref="N41:S41"/>
    <mergeCell ref="N42:S42"/>
    <mergeCell ref="H32:J32"/>
    <mergeCell ref="I45:N45"/>
    <mergeCell ref="K30:M31"/>
    <mergeCell ref="Q34:S35"/>
    <mergeCell ref="E38:S38"/>
    <mergeCell ref="B41:D41"/>
    <mergeCell ref="T42:Y42"/>
    <mergeCell ref="I48:N48"/>
    <mergeCell ref="T41:Y41"/>
    <mergeCell ref="E42:J42"/>
    <mergeCell ref="B40:D40"/>
    <mergeCell ref="T38:Y38"/>
    <mergeCell ref="E39:J39"/>
    <mergeCell ref="E40:J40"/>
    <mergeCell ref="I47:N47"/>
    <mergeCell ref="E41:J41"/>
    <mergeCell ref="B32:D32"/>
    <mergeCell ref="B25:D25"/>
    <mergeCell ref="B23:D23"/>
    <mergeCell ref="B14:D14"/>
    <mergeCell ref="K23:M24"/>
    <mergeCell ref="H21:J21"/>
    <mergeCell ref="E23:G24"/>
    <mergeCell ref="B15:D15"/>
    <mergeCell ref="B20:D20"/>
    <mergeCell ref="B19:D19"/>
    <mergeCell ref="E14:J14"/>
    <mergeCell ref="H28:J28"/>
    <mergeCell ref="E30:G30"/>
    <mergeCell ref="K29:M29"/>
    <mergeCell ref="E29:G29"/>
    <mergeCell ref="H20:J20"/>
    <mergeCell ref="E17:J17"/>
    <mergeCell ref="H30:J30"/>
    <mergeCell ref="H29:J29"/>
    <mergeCell ref="E25:G25"/>
    <mergeCell ref="N21:P22"/>
    <mergeCell ref="T11:Y11"/>
    <mergeCell ref="E11:S11"/>
    <mergeCell ref="N12:S12"/>
    <mergeCell ref="N13:S13"/>
    <mergeCell ref="N14:S14"/>
    <mergeCell ref="N15:S15"/>
    <mergeCell ref="I54:N54"/>
    <mergeCell ref="N34:P35"/>
    <mergeCell ref="N20:P20"/>
    <mergeCell ref="N16:S16"/>
    <mergeCell ref="N30:P31"/>
    <mergeCell ref="S48:T48"/>
    <mergeCell ref="S52:W53"/>
    <mergeCell ref="S49:W50"/>
    <mergeCell ref="N17:S17"/>
    <mergeCell ref="T17:Y17"/>
    <mergeCell ref="K34:M35"/>
    <mergeCell ref="I55:N56"/>
    <mergeCell ref="AD6:AK6"/>
    <mergeCell ref="AD7:AK7"/>
    <mergeCell ref="AD8:AK8"/>
    <mergeCell ref="AQ6:AX6"/>
    <mergeCell ref="AQ7:AX7"/>
    <mergeCell ref="AQ8:AX8"/>
    <mergeCell ref="A2:Z2"/>
    <mergeCell ref="S7:Z7"/>
    <mergeCell ref="A25:A26"/>
    <mergeCell ref="K25:M26"/>
    <mergeCell ref="H25:J26"/>
    <mergeCell ref="N25:P26"/>
    <mergeCell ref="E15:J15"/>
    <mergeCell ref="B16:D16"/>
    <mergeCell ref="K20:M20"/>
    <mergeCell ref="E16:J16"/>
    <mergeCell ref="B21:D22"/>
    <mergeCell ref="K21:M22"/>
    <mergeCell ref="B17:D17"/>
    <mergeCell ref="H19:J19"/>
    <mergeCell ref="E20:G20"/>
    <mergeCell ref="E19:G19"/>
    <mergeCell ref="A23:A24"/>
  </mergeCells>
  <phoneticPr fontId="2"/>
  <printOptions horizontalCentered="1" verticalCentered="1"/>
  <pageMargins left="0" right="0" top="0.19685039370078741" bottom="0.19685039370078741" header="0" footer="0"/>
  <pageSetup paperSize="9" scale="82" orientation="portrait" r:id="rId1"/>
  <headerFooter alignWithMargins="0"/>
  <ignoredErrors>
    <ignoredError sqref="N40 W23:Y29 W31:Y33 X30:Y30"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X62"/>
  <sheetViews>
    <sheetView view="pageBreakPreview" zoomScale="60" zoomScaleNormal="100" workbookViewId="0">
      <selection activeCell="A2" sqref="A2:Z2"/>
    </sheetView>
  </sheetViews>
  <sheetFormatPr defaultRowHeight="13.5"/>
  <cols>
    <col min="1" max="1" width="12.625" style="499" customWidth="1"/>
    <col min="2" max="26" width="3.625" style="499" customWidth="1"/>
    <col min="27" max="27" width="2.375" style="499" customWidth="1"/>
    <col min="28" max="29" width="3.625" style="499" customWidth="1"/>
    <col min="30" max="30" width="2.375" style="499" customWidth="1"/>
    <col min="31" max="32" width="3.625" style="499" customWidth="1"/>
    <col min="33" max="33" width="9.375" style="499" customWidth="1"/>
    <col min="34" max="42" width="3.625" style="499" customWidth="1"/>
    <col min="43" max="16384" width="9" style="499"/>
  </cols>
  <sheetData>
    <row r="1" spans="1:50" ht="30" customHeight="1">
      <c r="A1" s="1060" t="s">
        <v>244</v>
      </c>
      <c r="B1" s="1060"/>
      <c r="C1" s="1060"/>
      <c r="D1" s="1060"/>
      <c r="E1" s="1060"/>
      <c r="F1" s="1060"/>
      <c r="G1" s="1060"/>
      <c r="H1" s="1060"/>
      <c r="I1" s="1060"/>
      <c r="J1" s="1060"/>
      <c r="K1" s="1060"/>
      <c r="L1" s="1060"/>
      <c r="M1" s="1060"/>
      <c r="N1" s="1060"/>
      <c r="O1" s="1060"/>
      <c r="P1" s="1060"/>
      <c r="Q1" s="1060"/>
      <c r="R1" s="1060"/>
      <c r="S1" s="1060"/>
      <c r="T1" s="1060"/>
      <c r="U1" s="1060"/>
      <c r="V1" s="1060"/>
      <c r="W1" s="1060"/>
      <c r="X1" s="1060"/>
      <c r="Y1" s="1060"/>
      <c r="Z1" s="1060"/>
      <c r="AA1" s="122"/>
      <c r="AB1" s="122"/>
      <c r="AC1" s="87"/>
      <c r="AD1" s="43"/>
      <c r="AE1" s="43"/>
      <c r="AF1" s="43"/>
      <c r="AG1" s="43"/>
      <c r="AH1" s="43"/>
      <c r="AI1" s="43"/>
      <c r="AJ1" s="43"/>
      <c r="AK1" s="13"/>
      <c r="AL1" s="13"/>
      <c r="AM1" s="13"/>
      <c r="AN1" s="13"/>
      <c r="AO1" s="13"/>
      <c r="AP1" s="13"/>
    </row>
    <row r="2" spans="1:50" ht="15" customHeight="1">
      <c r="A2" s="1061" t="s">
        <v>342</v>
      </c>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c r="Z2" s="1061"/>
      <c r="AA2" s="122"/>
      <c r="AB2" s="122"/>
      <c r="AC2" s="87"/>
      <c r="AD2" s="43"/>
      <c r="AE2" s="43"/>
      <c r="AF2" s="43"/>
      <c r="AG2" s="43"/>
      <c r="AH2" s="43"/>
      <c r="AI2" s="43"/>
      <c r="AJ2" s="43"/>
      <c r="AK2" s="13"/>
      <c r="AL2" s="13"/>
      <c r="AM2" s="13"/>
      <c r="AN2" s="13"/>
      <c r="AO2" s="13"/>
      <c r="AP2" s="13"/>
    </row>
    <row r="3" spans="1:50" ht="10.5" customHeight="1"/>
    <row r="4" spans="1:50" ht="18" customHeight="1">
      <c r="A4" s="165" t="s">
        <v>21</v>
      </c>
      <c r="B4" s="22"/>
      <c r="K4" s="15"/>
      <c r="L4" s="23" t="s">
        <v>22</v>
      </c>
    </row>
    <row r="5" spans="1:50" ht="18" customHeight="1">
      <c r="A5" s="162" t="s">
        <v>248</v>
      </c>
      <c r="B5" s="22" t="s">
        <v>84</v>
      </c>
      <c r="J5" s="1034" t="s">
        <v>35</v>
      </c>
      <c r="K5" s="1034"/>
      <c r="L5" s="1034"/>
      <c r="M5" s="1034"/>
      <c r="N5" s="1034"/>
      <c r="O5" s="1034"/>
      <c r="P5" s="1034"/>
      <c r="Q5" s="1034"/>
      <c r="S5" s="1035" t="s">
        <v>37</v>
      </c>
      <c r="T5" s="1035"/>
      <c r="U5" s="1035"/>
      <c r="V5" s="1035"/>
      <c r="W5" s="1035"/>
      <c r="X5" s="1035"/>
      <c r="Y5" s="1035"/>
      <c r="Z5" s="1035"/>
      <c r="AA5" s="491"/>
      <c r="AC5" s="86"/>
      <c r="AD5" s="86"/>
    </row>
    <row r="6" spans="1:50" ht="18" customHeight="1">
      <c r="A6" s="162" t="s">
        <v>238</v>
      </c>
      <c r="B6" s="22" t="s">
        <v>83</v>
      </c>
      <c r="J6" s="1032" t="s">
        <v>337</v>
      </c>
      <c r="K6" s="1032"/>
      <c r="L6" s="1032"/>
      <c r="M6" s="1032"/>
      <c r="N6" s="1032"/>
      <c r="O6" s="1032"/>
      <c r="P6" s="1032"/>
      <c r="Q6" s="1032"/>
      <c r="R6" s="429"/>
      <c r="S6" s="1036" t="s">
        <v>338</v>
      </c>
      <c r="T6" s="1036"/>
      <c r="U6" s="1036"/>
      <c r="V6" s="1036"/>
      <c r="W6" s="1036"/>
      <c r="X6" s="1036"/>
      <c r="Y6" s="1036"/>
      <c r="Z6" s="1036"/>
      <c r="AA6" s="296"/>
      <c r="AC6" s="500"/>
      <c r="AD6" s="1044"/>
      <c r="AE6" s="1044"/>
      <c r="AF6" s="1044"/>
      <c r="AG6" s="1044"/>
      <c r="AH6" s="1044"/>
      <c r="AI6" s="1044"/>
      <c r="AJ6" s="1044"/>
      <c r="AK6" s="1044"/>
      <c r="AL6" s="377"/>
      <c r="AM6" s="377"/>
      <c r="AN6" s="378"/>
      <c r="AO6" s="378"/>
      <c r="AP6" s="504"/>
      <c r="AQ6" s="774"/>
      <c r="AR6" s="774"/>
      <c r="AS6" s="774"/>
      <c r="AT6" s="774"/>
      <c r="AU6" s="774"/>
      <c r="AV6" s="774"/>
      <c r="AW6" s="774"/>
      <c r="AX6" s="774"/>
    </row>
    <row r="7" spans="1:50" ht="18" customHeight="1">
      <c r="A7" s="162" t="s">
        <v>239</v>
      </c>
      <c r="B7" s="22" t="s">
        <v>85</v>
      </c>
      <c r="J7" s="1032" t="s">
        <v>339</v>
      </c>
      <c r="K7" s="1032"/>
      <c r="L7" s="1032"/>
      <c r="M7" s="1032"/>
      <c r="N7" s="1032"/>
      <c r="O7" s="1032"/>
      <c r="P7" s="1032"/>
      <c r="Q7" s="1032"/>
      <c r="R7" s="429"/>
      <c r="S7" s="1032" t="s">
        <v>321</v>
      </c>
      <c r="T7" s="1032"/>
      <c r="U7" s="1032"/>
      <c r="V7" s="1032"/>
      <c r="W7" s="1032"/>
      <c r="X7" s="1032"/>
      <c r="Y7" s="1032"/>
      <c r="Z7" s="1032"/>
      <c r="AA7" s="297"/>
      <c r="AC7" s="500"/>
      <c r="AD7" s="1044"/>
      <c r="AE7" s="1044"/>
      <c r="AF7" s="1044"/>
      <c r="AG7" s="1044"/>
      <c r="AH7" s="1044"/>
      <c r="AI7" s="1044"/>
      <c r="AJ7" s="1044"/>
      <c r="AK7" s="1044"/>
      <c r="AL7" s="377"/>
      <c r="AM7" s="377"/>
      <c r="AN7" s="377"/>
      <c r="AO7" s="377"/>
      <c r="AP7" s="504"/>
      <c r="AQ7" s="774"/>
      <c r="AR7" s="774"/>
      <c r="AS7" s="774"/>
      <c r="AT7" s="774"/>
      <c r="AU7" s="774"/>
      <c r="AV7" s="774"/>
      <c r="AW7" s="774"/>
      <c r="AX7" s="774"/>
    </row>
    <row r="8" spans="1:50" ht="18" customHeight="1">
      <c r="A8" s="162" t="s">
        <v>252</v>
      </c>
      <c r="B8" s="22" t="s">
        <v>82</v>
      </c>
      <c r="J8" s="1032" t="s">
        <v>341</v>
      </c>
      <c r="K8" s="1032"/>
      <c r="L8" s="1032"/>
      <c r="M8" s="1032"/>
      <c r="N8" s="1032"/>
      <c r="O8" s="1032"/>
      <c r="P8" s="1032"/>
      <c r="Q8" s="1032"/>
      <c r="R8" s="429"/>
      <c r="S8" s="1032" t="s">
        <v>340</v>
      </c>
      <c r="T8" s="1032"/>
      <c r="U8" s="1032"/>
      <c r="V8" s="1032"/>
      <c r="W8" s="1032"/>
      <c r="X8" s="1032"/>
      <c r="Y8" s="1032"/>
      <c r="Z8" s="1032"/>
      <c r="AA8" s="297"/>
      <c r="AC8" s="500"/>
      <c r="AD8" s="1044"/>
      <c r="AE8" s="1044"/>
      <c r="AF8" s="1044"/>
      <c r="AG8" s="1044"/>
      <c r="AH8" s="1044"/>
      <c r="AI8" s="1044"/>
      <c r="AJ8" s="1044"/>
      <c r="AK8" s="1044"/>
      <c r="AL8" s="377"/>
      <c r="AM8" s="377"/>
      <c r="AN8" s="378"/>
      <c r="AO8" s="378"/>
      <c r="AP8" s="504"/>
      <c r="AQ8" s="774"/>
      <c r="AR8" s="774"/>
      <c r="AS8" s="774"/>
      <c r="AT8" s="774"/>
      <c r="AU8" s="774"/>
      <c r="AV8" s="774"/>
      <c r="AW8" s="774"/>
      <c r="AX8" s="774"/>
    </row>
    <row r="9" spans="1:50" ht="18" customHeight="1">
      <c r="A9" s="22"/>
      <c r="B9" s="22"/>
      <c r="J9" s="379"/>
      <c r="K9" s="379"/>
      <c r="L9" s="379"/>
      <c r="M9" s="379"/>
      <c r="N9" s="380"/>
      <c r="O9" s="380"/>
      <c r="P9" s="380"/>
      <c r="Q9" s="380"/>
      <c r="R9" s="380"/>
      <c r="S9" s="380"/>
      <c r="T9" s="380"/>
      <c r="U9" s="380"/>
      <c r="V9" s="380"/>
      <c r="W9" s="380"/>
      <c r="X9" s="380"/>
      <c r="Y9" s="380"/>
      <c r="Z9" s="380"/>
      <c r="AA9" s="491"/>
      <c r="AB9" s="491"/>
      <c r="AC9" s="500"/>
      <c r="AD9" s="491"/>
      <c r="AF9" s="491"/>
      <c r="AG9" s="491"/>
      <c r="AH9" s="444"/>
      <c r="AI9" s="447"/>
      <c r="AJ9" s="447"/>
      <c r="AK9" s="447"/>
      <c r="AL9" s="447"/>
      <c r="AM9" s="447"/>
      <c r="AN9" s="447"/>
      <c r="AO9" s="447"/>
      <c r="AP9" s="447"/>
    </row>
    <row r="10" spans="1:50" ht="15" customHeight="1">
      <c r="A10" s="765" t="s">
        <v>268</v>
      </c>
      <c r="B10" s="765"/>
      <c r="C10" s="765"/>
      <c r="D10" s="765"/>
      <c r="E10" s="765"/>
      <c r="F10" s="765"/>
      <c r="G10" s="765"/>
      <c r="H10" s="765"/>
      <c r="I10" s="765"/>
      <c r="J10" s="765"/>
      <c r="K10" s="765"/>
      <c r="AB10" s="491"/>
      <c r="AC10" s="469"/>
      <c r="AD10" s="468"/>
      <c r="AH10" s="444"/>
      <c r="AI10" s="447"/>
      <c r="AJ10" s="447"/>
      <c r="AK10" s="447"/>
      <c r="AL10" s="447"/>
      <c r="AM10" s="447"/>
      <c r="AN10" s="447"/>
      <c r="AO10" s="447"/>
      <c r="AP10" s="447"/>
    </row>
    <row r="11" spans="1:50" ht="15" customHeight="1">
      <c r="A11" s="494"/>
      <c r="B11" s="594" t="s">
        <v>23</v>
      </c>
      <c r="C11" s="594"/>
      <c r="D11" s="594"/>
      <c r="E11" s="594" t="s">
        <v>24</v>
      </c>
      <c r="F11" s="594"/>
      <c r="G11" s="594"/>
      <c r="H11" s="594"/>
      <c r="I11" s="594"/>
      <c r="J11" s="594"/>
      <c r="K11" s="594"/>
      <c r="L11" s="594"/>
      <c r="M11" s="594"/>
      <c r="N11" s="594"/>
      <c r="O11" s="594"/>
      <c r="P11" s="594"/>
      <c r="Q11" s="594"/>
      <c r="R11" s="594"/>
      <c r="S11" s="594"/>
      <c r="T11" s="594" t="s">
        <v>26</v>
      </c>
      <c r="U11" s="594"/>
      <c r="V11" s="594"/>
      <c r="W11" s="594"/>
      <c r="X11" s="594"/>
      <c r="Y11" s="594"/>
      <c r="AB11" s="491"/>
      <c r="AC11" s="22"/>
    </row>
    <row r="12" spans="1:50" ht="15" customHeight="1">
      <c r="A12" s="494" t="s">
        <v>27</v>
      </c>
      <c r="B12" s="731">
        <v>0.85416666666666663</v>
      </c>
      <c r="C12" s="594"/>
      <c r="D12" s="594"/>
      <c r="E12" s="776" t="str">
        <f>J6</f>
        <v>Arte FC</v>
      </c>
      <c r="F12" s="776"/>
      <c r="G12" s="776"/>
      <c r="H12" s="776"/>
      <c r="I12" s="776"/>
      <c r="J12" s="776"/>
      <c r="K12" s="495"/>
      <c r="L12" s="496" t="s">
        <v>28</v>
      </c>
      <c r="M12" s="497"/>
      <c r="N12" s="776" t="str">
        <f>J7</f>
        <v>SHAMPOO&amp;RINSE</v>
      </c>
      <c r="O12" s="776"/>
      <c r="P12" s="776"/>
      <c r="Q12" s="776"/>
      <c r="R12" s="776"/>
      <c r="S12" s="776"/>
      <c r="T12" s="595" t="str">
        <f>J8</f>
        <v>Tiro mono</v>
      </c>
      <c r="U12" s="595"/>
      <c r="V12" s="595"/>
      <c r="W12" s="595"/>
      <c r="X12" s="595"/>
      <c r="Y12" s="595"/>
      <c r="Z12" s="187"/>
      <c r="AG12" s="510"/>
    </row>
    <row r="13" spans="1:50" ht="15" customHeight="1">
      <c r="A13" s="494" t="s">
        <v>30</v>
      </c>
      <c r="B13" s="731">
        <v>0.86458333333333337</v>
      </c>
      <c r="C13" s="594"/>
      <c r="D13" s="594"/>
      <c r="E13" s="776" t="str">
        <f>S6</f>
        <v>宮武外骨</v>
      </c>
      <c r="F13" s="776"/>
      <c r="G13" s="776"/>
      <c r="H13" s="776"/>
      <c r="I13" s="776"/>
      <c r="J13" s="776"/>
      <c r="K13" s="495"/>
      <c r="L13" s="496" t="s">
        <v>28</v>
      </c>
      <c r="M13" s="497"/>
      <c r="N13" s="776" t="str">
        <f>S7</f>
        <v>SPAM</v>
      </c>
      <c r="O13" s="776"/>
      <c r="P13" s="776"/>
      <c r="Q13" s="776"/>
      <c r="R13" s="776"/>
      <c r="S13" s="776"/>
      <c r="T13" s="595" t="str">
        <f>S8</f>
        <v>team J</v>
      </c>
      <c r="U13" s="595"/>
      <c r="V13" s="595"/>
      <c r="W13" s="595"/>
      <c r="X13" s="595"/>
      <c r="Y13" s="595"/>
      <c r="Z13" s="187"/>
      <c r="AG13" s="510"/>
    </row>
    <row r="14" spans="1:50" ht="15" customHeight="1">
      <c r="A14" s="494" t="s">
        <v>31</v>
      </c>
      <c r="B14" s="731">
        <v>0.875</v>
      </c>
      <c r="C14" s="594"/>
      <c r="D14" s="594"/>
      <c r="E14" s="776" t="str">
        <f>J6</f>
        <v>Arte FC</v>
      </c>
      <c r="F14" s="776"/>
      <c r="G14" s="776"/>
      <c r="H14" s="776"/>
      <c r="I14" s="776"/>
      <c r="J14" s="776"/>
      <c r="K14" s="495"/>
      <c r="L14" s="496" t="s">
        <v>28</v>
      </c>
      <c r="M14" s="497"/>
      <c r="N14" s="776" t="str">
        <f>J8</f>
        <v>Tiro mono</v>
      </c>
      <c r="O14" s="776"/>
      <c r="P14" s="776"/>
      <c r="Q14" s="776"/>
      <c r="R14" s="776"/>
      <c r="S14" s="776"/>
      <c r="T14" s="595" t="str">
        <f>J7</f>
        <v>SHAMPOO&amp;RINSE</v>
      </c>
      <c r="U14" s="595"/>
      <c r="V14" s="595"/>
      <c r="W14" s="595"/>
      <c r="X14" s="595"/>
      <c r="Y14" s="595"/>
      <c r="Z14" s="187"/>
      <c r="AG14" s="510"/>
    </row>
    <row r="15" spans="1:50" ht="15" customHeight="1">
      <c r="A15" s="494" t="s">
        <v>39</v>
      </c>
      <c r="B15" s="731">
        <v>0.88541666666666696</v>
      </c>
      <c r="C15" s="594"/>
      <c r="D15" s="594"/>
      <c r="E15" s="776" t="str">
        <f>S6</f>
        <v>宮武外骨</v>
      </c>
      <c r="F15" s="776"/>
      <c r="G15" s="776"/>
      <c r="H15" s="776"/>
      <c r="I15" s="776"/>
      <c r="J15" s="776"/>
      <c r="K15" s="495"/>
      <c r="L15" s="496" t="s">
        <v>28</v>
      </c>
      <c r="M15" s="497"/>
      <c r="N15" s="776" t="str">
        <f>S8</f>
        <v>team J</v>
      </c>
      <c r="O15" s="776"/>
      <c r="P15" s="776"/>
      <c r="Q15" s="776"/>
      <c r="R15" s="776"/>
      <c r="S15" s="776"/>
      <c r="T15" s="595" t="str">
        <f>S7</f>
        <v>SPAM</v>
      </c>
      <c r="U15" s="595"/>
      <c r="V15" s="595"/>
      <c r="W15" s="595"/>
      <c r="X15" s="595"/>
      <c r="Y15" s="595"/>
      <c r="Z15" s="187"/>
      <c r="AG15" s="510"/>
    </row>
    <row r="16" spans="1:50" ht="15" customHeight="1">
      <c r="A16" s="494" t="s">
        <v>40</v>
      </c>
      <c r="B16" s="731">
        <v>0.89583333333333404</v>
      </c>
      <c r="C16" s="594"/>
      <c r="D16" s="594"/>
      <c r="E16" s="776" t="str">
        <f>J7</f>
        <v>SHAMPOO&amp;RINSE</v>
      </c>
      <c r="F16" s="776"/>
      <c r="G16" s="776"/>
      <c r="H16" s="776"/>
      <c r="I16" s="776"/>
      <c r="J16" s="776"/>
      <c r="K16" s="495"/>
      <c r="L16" s="496" t="s">
        <v>28</v>
      </c>
      <c r="M16" s="497"/>
      <c r="N16" s="776" t="str">
        <f>J8</f>
        <v>Tiro mono</v>
      </c>
      <c r="O16" s="776"/>
      <c r="P16" s="776"/>
      <c r="Q16" s="776"/>
      <c r="R16" s="776"/>
      <c r="S16" s="776"/>
      <c r="T16" s="595" t="str">
        <f>J6</f>
        <v>Arte FC</v>
      </c>
      <c r="U16" s="595"/>
      <c r="V16" s="595"/>
      <c r="W16" s="595"/>
      <c r="X16" s="595"/>
      <c r="Y16" s="595"/>
      <c r="Z16" s="187"/>
      <c r="AG16" s="510"/>
    </row>
    <row r="17" spans="1:33" ht="15" customHeight="1">
      <c r="A17" s="494" t="s">
        <v>41</v>
      </c>
      <c r="B17" s="731">
        <v>0.90625</v>
      </c>
      <c r="C17" s="594"/>
      <c r="D17" s="594"/>
      <c r="E17" s="776" t="str">
        <f>S7</f>
        <v>SPAM</v>
      </c>
      <c r="F17" s="776"/>
      <c r="G17" s="776"/>
      <c r="H17" s="776"/>
      <c r="I17" s="776"/>
      <c r="J17" s="776"/>
      <c r="K17" s="495"/>
      <c r="L17" s="496" t="s">
        <v>28</v>
      </c>
      <c r="M17" s="497"/>
      <c r="N17" s="776" t="str">
        <f>S8</f>
        <v>team J</v>
      </c>
      <c r="O17" s="776"/>
      <c r="P17" s="776"/>
      <c r="Q17" s="776"/>
      <c r="R17" s="776"/>
      <c r="S17" s="776"/>
      <c r="T17" s="595" t="str">
        <f>S6</f>
        <v>宮武外骨</v>
      </c>
      <c r="U17" s="595"/>
      <c r="V17" s="595"/>
      <c r="W17" s="595"/>
      <c r="X17" s="595"/>
      <c r="Y17" s="595"/>
      <c r="Z17" s="187"/>
      <c r="AG17" s="510"/>
    </row>
    <row r="18" spans="1:33" ht="15" customHeight="1">
      <c r="B18" s="491"/>
      <c r="C18" s="491"/>
      <c r="D18" s="491"/>
      <c r="E18" s="6"/>
      <c r="F18" s="491"/>
      <c r="G18" s="491"/>
      <c r="H18" s="3"/>
      <c r="I18" s="3"/>
      <c r="J18" s="3"/>
      <c r="K18" s="491"/>
      <c r="L18" s="491"/>
      <c r="M18" s="491"/>
      <c r="N18" s="3"/>
      <c r="O18" s="3"/>
      <c r="P18" s="3"/>
      <c r="Q18" s="491"/>
      <c r="R18" s="491"/>
      <c r="S18" s="491"/>
      <c r="T18" s="3"/>
      <c r="U18" s="3"/>
      <c r="V18" s="3"/>
    </row>
    <row r="19" spans="1:33" ht="15" customHeight="1">
      <c r="A19" s="209" t="s">
        <v>35</v>
      </c>
      <c r="B19" s="1047"/>
      <c r="C19" s="1047"/>
      <c r="D19" s="1047"/>
      <c r="E19" s="1047"/>
      <c r="F19" s="1047"/>
      <c r="G19" s="1047"/>
      <c r="H19" s="1047"/>
      <c r="I19" s="1047"/>
      <c r="J19" s="1047"/>
      <c r="K19" s="506"/>
      <c r="L19" s="506"/>
      <c r="M19" s="506"/>
      <c r="N19" s="506"/>
      <c r="O19" s="506"/>
      <c r="P19" s="506"/>
      <c r="Q19" s="506"/>
      <c r="R19" s="506"/>
      <c r="S19" s="506"/>
      <c r="T19" s="506"/>
      <c r="U19" s="506"/>
      <c r="V19" s="506"/>
      <c r="W19" s="506"/>
      <c r="X19" s="506"/>
      <c r="Y19" s="506"/>
    </row>
    <row r="20" spans="1:33" ht="15" customHeight="1">
      <c r="A20" s="501"/>
      <c r="B20" s="779" t="str">
        <f>A21</f>
        <v>Arte FC</v>
      </c>
      <c r="C20" s="779"/>
      <c r="D20" s="779"/>
      <c r="E20" s="779" t="str">
        <f>A23</f>
        <v>SHAMPOO&amp;RINSE</v>
      </c>
      <c r="F20" s="779"/>
      <c r="G20" s="779"/>
      <c r="H20" s="779" t="str">
        <f>A25</f>
        <v>Tiro mono</v>
      </c>
      <c r="I20" s="779"/>
      <c r="J20" s="779"/>
      <c r="K20" s="783" t="s">
        <v>33</v>
      </c>
      <c r="L20" s="783"/>
      <c r="M20" s="783"/>
      <c r="N20" s="783" t="s">
        <v>15</v>
      </c>
      <c r="O20" s="783"/>
      <c r="P20" s="783"/>
      <c r="Q20" s="783" t="s">
        <v>16</v>
      </c>
      <c r="R20" s="783"/>
      <c r="S20" s="783"/>
      <c r="T20" s="783" t="s">
        <v>34</v>
      </c>
      <c r="U20" s="783"/>
      <c r="V20" s="783"/>
      <c r="W20" s="783" t="s">
        <v>17</v>
      </c>
      <c r="X20" s="783"/>
      <c r="Y20" s="783"/>
    </row>
    <row r="21" spans="1:33" ht="15" customHeight="1">
      <c r="A21" s="779" t="str">
        <f>J6</f>
        <v>Arte FC</v>
      </c>
      <c r="B21" s="782"/>
      <c r="C21" s="782"/>
      <c r="D21" s="782"/>
      <c r="E21" s="783"/>
      <c r="F21" s="783"/>
      <c r="G21" s="783"/>
      <c r="H21" s="783"/>
      <c r="I21" s="783"/>
      <c r="J21" s="783"/>
      <c r="K21" s="784">
        <f>COUNTIF(B21:J21,"○")*3+COUNTIF(B21:J21,"△")</f>
        <v>0</v>
      </c>
      <c r="L21" s="784"/>
      <c r="M21" s="784"/>
      <c r="N21" s="1046">
        <f>B22+E22+H22</f>
        <v>0</v>
      </c>
      <c r="O21" s="1046"/>
      <c r="P21" s="1046"/>
      <c r="Q21" s="1046">
        <f>D22+G22+J22</f>
        <v>0</v>
      </c>
      <c r="R21" s="1046"/>
      <c r="S21" s="1046"/>
      <c r="T21" s="1057">
        <f>N21-Q21</f>
        <v>0</v>
      </c>
      <c r="U21" s="1057"/>
      <c r="V21" s="1057"/>
      <c r="W21" s="793">
        <f>RANK(K21,K21:M26,0)</f>
        <v>1</v>
      </c>
      <c r="X21" s="793"/>
      <c r="Y21" s="793"/>
    </row>
    <row r="22" spans="1:33" ht="15" customHeight="1">
      <c r="A22" s="779"/>
      <c r="B22" s="782"/>
      <c r="C22" s="782"/>
      <c r="D22" s="782"/>
      <c r="E22" s="255">
        <f>K12</f>
        <v>0</v>
      </c>
      <c r="F22" s="257" t="s">
        <v>29</v>
      </c>
      <c r="G22" s="256">
        <f>M12</f>
        <v>0</v>
      </c>
      <c r="H22" s="255">
        <f>K14</f>
        <v>0</v>
      </c>
      <c r="I22" s="257" t="s">
        <v>29</v>
      </c>
      <c r="J22" s="256">
        <f>M14</f>
        <v>0</v>
      </c>
      <c r="K22" s="784"/>
      <c r="L22" s="784"/>
      <c r="M22" s="784"/>
      <c r="N22" s="1046"/>
      <c r="O22" s="1046"/>
      <c r="P22" s="1046"/>
      <c r="Q22" s="1046"/>
      <c r="R22" s="1046"/>
      <c r="S22" s="1046"/>
      <c r="T22" s="1057"/>
      <c r="U22" s="1057"/>
      <c r="V22" s="1057"/>
      <c r="W22" s="793"/>
      <c r="X22" s="793"/>
      <c r="Y22" s="793"/>
    </row>
    <row r="23" spans="1:33" ht="15" customHeight="1">
      <c r="A23" s="779" t="str">
        <f>J7</f>
        <v>SHAMPOO&amp;RINSE</v>
      </c>
      <c r="B23" s="783"/>
      <c r="C23" s="783"/>
      <c r="D23" s="783"/>
      <c r="E23" s="782"/>
      <c r="F23" s="782"/>
      <c r="G23" s="782"/>
      <c r="H23" s="783"/>
      <c r="I23" s="783"/>
      <c r="J23" s="783"/>
      <c r="K23" s="784">
        <f t="shared" ref="K23" si="0">COUNTIF(B23:J23,"○")*3+COUNTIF(B23:J23,"△")</f>
        <v>0</v>
      </c>
      <c r="L23" s="784"/>
      <c r="M23" s="784"/>
      <c r="N23" s="1046">
        <f>B24+E24+H24</f>
        <v>0</v>
      </c>
      <c r="O23" s="1046"/>
      <c r="P23" s="1046"/>
      <c r="Q23" s="1046">
        <f>D24+G24+J24</f>
        <v>0</v>
      </c>
      <c r="R23" s="1046"/>
      <c r="S23" s="1046"/>
      <c r="T23" s="1057">
        <f>N23-Q23</f>
        <v>0</v>
      </c>
      <c r="U23" s="1057"/>
      <c r="V23" s="1057"/>
      <c r="W23" s="793">
        <f>RANK(K23,K21:M26,0)</f>
        <v>1</v>
      </c>
      <c r="X23" s="793"/>
      <c r="Y23" s="793"/>
    </row>
    <row r="24" spans="1:33" ht="15" customHeight="1">
      <c r="A24" s="779"/>
      <c r="B24" s="255">
        <f>G22</f>
        <v>0</v>
      </c>
      <c r="C24" s="257" t="s">
        <v>29</v>
      </c>
      <c r="D24" s="256">
        <f>E22</f>
        <v>0</v>
      </c>
      <c r="E24" s="782"/>
      <c r="F24" s="782"/>
      <c r="G24" s="782"/>
      <c r="H24" s="255">
        <f>K16</f>
        <v>0</v>
      </c>
      <c r="I24" s="257" t="s">
        <v>29</v>
      </c>
      <c r="J24" s="256">
        <f>M16</f>
        <v>0</v>
      </c>
      <c r="K24" s="784"/>
      <c r="L24" s="784"/>
      <c r="M24" s="784"/>
      <c r="N24" s="1046"/>
      <c r="O24" s="1046"/>
      <c r="P24" s="1046"/>
      <c r="Q24" s="1046"/>
      <c r="R24" s="1046"/>
      <c r="S24" s="1046"/>
      <c r="T24" s="1057"/>
      <c r="U24" s="1057"/>
      <c r="V24" s="1057"/>
      <c r="W24" s="793"/>
      <c r="X24" s="793"/>
      <c r="Y24" s="793"/>
    </row>
    <row r="25" spans="1:33" ht="15" customHeight="1">
      <c r="A25" s="779" t="str">
        <f>J8</f>
        <v>Tiro mono</v>
      </c>
      <c r="B25" s="783"/>
      <c r="C25" s="783"/>
      <c r="D25" s="783"/>
      <c r="E25" s="783"/>
      <c r="F25" s="783"/>
      <c r="G25" s="783"/>
      <c r="H25" s="782"/>
      <c r="I25" s="782"/>
      <c r="J25" s="782"/>
      <c r="K25" s="784">
        <f t="shared" ref="K25" si="1">COUNTIF(B25:J25,"○")*3+COUNTIF(B25:J25,"△")</f>
        <v>0</v>
      </c>
      <c r="L25" s="784"/>
      <c r="M25" s="784"/>
      <c r="N25" s="1046">
        <f>B26+E26+H26</f>
        <v>0</v>
      </c>
      <c r="O25" s="1046"/>
      <c r="P25" s="1046"/>
      <c r="Q25" s="1046">
        <f>D26+G26+J26</f>
        <v>0</v>
      </c>
      <c r="R25" s="1046"/>
      <c r="S25" s="1046"/>
      <c r="T25" s="1057">
        <f>N25-Q25</f>
        <v>0</v>
      </c>
      <c r="U25" s="1057"/>
      <c r="V25" s="1057"/>
      <c r="W25" s="793">
        <f>RANK(K25,K21:M26,0)</f>
        <v>1</v>
      </c>
      <c r="X25" s="793"/>
      <c r="Y25" s="793"/>
    </row>
    <row r="26" spans="1:33" ht="15" customHeight="1">
      <c r="A26" s="779"/>
      <c r="B26" s="255">
        <f>J22</f>
        <v>0</v>
      </c>
      <c r="C26" s="257" t="s">
        <v>29</v>
      </c>
      <c r="D26" s="256">
        <f>H22</f>
        <v>0</v>
      </c>
      <c r="E26" s="255">
        <f>J24</f>
        <v>0</v>
      </c>
      <c r="F26" s="257" t="s">
        <v>29</v>
      </c>
      <c r="G26" s="256">
        <f>H24</f>
        <v>0</v>
      </c>
      <c r="H26" s="782"/>
      <c r="I26" s="782"/>
      <c r="J26" s="782"/>
      <c r="K26" s="784"/>
      <c r="L26" s="784"/>
      <c r="M26" s="784"/>
      <c r="N26" s="1046"/>
      <c r="O26" s="1046"/>
      <c r="P26" s="1046"/>
      <c r="Q26" s="1046"/>
      <c r="R26" s="1046"/>
      <c r="S26" s="1046"/>
      <c r="T26" s="1057"/>
      <c r="U26" s="1057"/>
      <c r="V26" s="1057"/>
      <c r="W26" s="793"/>
      <c r="X26" s="793"/>
      <c r="Y26" s="793"/>
    </row>
    <row r="27" spans="1:33" ht="15" customHeight="1">
      <c r="A27" s="506"/>
      <c r="B27" s="506"/>
      <c r="C27" s="506"/>
      <c r="D27" s="506"/>
      <c r="E27" s="506"/>
      <c r="F27" s="506"/>
      <c r="G27" s="506"/>
      <c r="H27" s="506"/>
      <c r="I27" s="506"/>
      <c r="J27" s="506"/>
      <c r="M27" s="506"/>
      <c r="N27" s="506"/>
      <c r="O27" s="506"/>
      <c r="P27" s="506"/>
      <c r="Q27" s="506"/>
      <c r="R27" s="506"/>
      <c r="S27" s="506"/>
      <c r="T27" s="506"/>
      <c r="U27" s="506"/>
      <c r="V27" s="506"/>
      <c r="W27" s="224"/>
      <c r="X27" s="224"/>
      <c r="Y27" s="260"/>
    </row>
    <row r="28" spans="1:33" ht="15" customHeight="1">
      <c r="A28" s="209" t="s">
        <v>37</v>
      </c>
      <c r="B28" s="1047"/>
      <c r="C28" s="1047"/>
      <c r="D28" s="1047"/>
      <c r="E28" s="1047"/>
      <c r="F28" s="1047"/>
      <c r="G28" s="1047"/>
      <c r="H28" s="1047"/>
      <c r="I28" s="1047"/>
      <c r="J28" s="1047"/>
      <c r="K28" s="506"/>
      <c r="L28" s="506"/>
      <c r="M28" s="506"/>
      <c r="N28" s="506"/>
      <c r="O28" s="506"/>
      <c r="P28" s="506"/>
      <c r="Q28" s="506"/>
      <c r="R28" s="506"/>
      <c r="S28" s="506"/>
      <c r="T28" s="506"/>
      <c r="U28" s="506"/>
      <c r="V28" s="506"/>
      <c r="W28" s="224"/>
      <c r="X28" s="224"/>
      <c r="Y28" s="224"/>
    </row>
    <row r="29" spans="1:33" ht="15" customHeight="1">
      <c r="A29" s="501"/>
      <c r="B29" s="779" t="str">
        <f>A30</f>
        <v>宮武外骨</v>
      </c>
      <c r="C29" s="779"/>
      <c r="D29" s="779"/>
      <c r="E29" s="779" t="str">
        <f>A32</f>
        <v>SPAM</v>
      </c>
      <c r="F29" s="779"/>
      <c r="G29" s="779"/>
      <c r="H29" s="779" t="str">
        <f>A34</f>
        <v>team J</v>
      </c>
      <c r="I29" s="779"/>
      <c r="J29" s="779"/>
      <c r="K29" s="783" t="s">
        <v>33</v>
      </c>
      <c r="L29" s="783"/>
      <c r="M29" s="783"/>
      <c r="N29" s="783" t="s">
        <v>15</v>
      </c>
      <c r="O29" s="783"/>
      <c r="P29" s="783"/>
      <c r="Q29" s="783" t="s">
        <v>16</v>
      </c>
      <c r="R29" s="783"/>
      <c r="S29" s="783"/>
      <c r="T29" s="783" t="s">
        <v>34</v>
      </c>
      <c r="U29" s="783"/>
      <c r="V29" s="783"/>
      <c r="W29" s="1059" t="s">
        <v>17</v>
      </c>
      <c r="X29" s="1059"/>
      <c r="Y29" s="1059"/>
    </row>
    <row r="30" spans="1:33" ht="15" customHeight="1">
      <c r="A30" s="779" t="str">
        <f>S6</f>
        <v>宮武外骨</v>
      </c>
      <c r="B30" s="782"/>
      <c r="C30" s="782"/>
      <c r="D30" s="782"/>
      <c r="E30" s="783"/>
      <c r="F30" s="783"/>
      <c r="G30" s="783"/>
      <c r="H30" s="783"/>
      <c r="I30" s="783"/>
      <c r="J30" s="783"/>
      <c r="K30" s="784">
        <f>COUNTIF(B30:J30,"○")*3+COUNTIF(B30:J30,"△")</f>
        <v>0</v>
      </c>
      <c r="L30" s="784"/>
      <c r="M30" s="784"/>
      <c r="N30" s="1046">
        <f>B31+E31+H31</f>
        <v>0</v>
      </c>
      <c r="O30" s="1046"/>
      <c r="P30" s="1046"/>
      <c r="Q30" s="1046">
        <f>D31+G31+J31</f>
        <v>0</v>
      </c>
      <c r="R30" s="1046"/>
      <c r="S30" s="1046"/>
      <c r="T30" s="1057">
        <f>N30-Q30</f>
        <v>0</v>
      </c>
      <c r="U30" s="1057"/>
      <c r="V30" s="1057"/>
      <c r="W30" s="793">
        <f>RANK(K30,K30:M35,0)</f>
        <v>1</v>
      </c>
      <c r="X30" s="793"/>
      <c r="Y30" s="793"/>
    </row>
    <row r="31" spans="1:33" ht="15" customHeight="1">
      <c r="A31" s="779"/>
      <c r="B31" s="782"/>
      <c r="C31" s="782"/>
      <c r="D31" s="782"/>
      <c r="E31" s="255">
        <f>K13</f>
        <v>0</v>
      </c>
      <c r="F31" s="257" t="s">
        <v>29</v>
      </c>
      <c r="G31" s="256">
        <f>M13</f>
        <v>0</v>
      </c>
      <c r="H31" s="255">
        <f>K15</f>
        <v>0</v>
      </c>
      <c r="I31" s="257" t="s">
        <v>29</v>
      </c>
      <c r="J31" s="256">
        <f>M15</f>
        <v>0</v>
      </c>
      <c r="K31" s="784"/>
      <c r="L31" s="784"/>
      <c r="M31" s="784"/>
      <c r="N31" s="1046"/>
      <c r="O31" s="1046"/>
      <c r="P31" s="1046"/>
      <c r="Q31" s="1046"/>
      <c r="R31" s="1046"/>
      <c r="S31" s="1046"/>
      <c r="T31" s="1057"/>
      <c r="U31" s="1057"/>
      <c r="V31" s="1057"/>
      <c r="W31" s="793"/>
      <c r="X31" s="793"/>
      <c r="Y31" s="793"/>
    </row>
    <row r="32" spans="1:33" ht="15" customHeight="1">
      <c r="A32" s="779" t="str">
        <f>S7</f>
        <v>SPAM</v>
      </c>
      <c r="B32" s="783"/>
      <c r="C32" s="783"/>
      <c r="D32" s="783"/>
      <c r="E32" s="782"/>
      <c r="F32" s="782"/>
      <c r="G32" s="782"/>
      <c r="H32" s="783"/>
      <c r="I32" s="783"/>
      <c r="J32" s="783"/>
      <c r="K32" s="784">
        <f t="shared" ref="K32" si="2">COUNTIF(B32:J32,"○")*3+COUNTIF(B32:J32,"△")</f>
        <v>0</v>
      </c>
      <c r="L32" s="784"/>
      <c r="M32" s="784"/>
      <c r="N32" s="1046">
        <f>B33+E33+H33</f>
        <v>0</v>
      </c>
      <c r="O32" s="1046"/>
      <c r="P32" s="1046"/>
      <c r="Q32" s="1046">
        <f>D33+G33+J33</f>
        <v>0</v>
      </c>
      <c r="R32" s="1046"/>
      <c r="S32" s="1046"/>
      <c r="T32" s="1057">
        <f>N32-Q32</f>
        <v>0</v>
      </c>
      <c r="U32" s="1057"/>
      <c r="V32" s="1057"/>
      <c r="W32" s="793">
        <f>RANK(K32,K30:M35,0)</f>
        <v>1</v>
      </c>
      <c r="X32" s="793"/>
      <c r="Y32" s="793"/>
    </row>
    <row r="33" spans="1:33" ht="15" customHeight="1">
      <c r="A33" s="779"/>
      <c r="B33" s="255">
        <f>G31</f>
        <v>0</v>
      </c>
      <c r="C33" s="257" t="s">
        <v>29</v>
      </c>
      <c r="D33" s="256">
        <f>E31</f>
        <v>0</v>
      </c>
      <c r="E33" s="782"/>
      <c r="F33" s="782"/>
      <c r="G33" s="782"/>
      <c r="H33" s="255">
        <f>K17</f>
        <v>0</v>
      </c>
      <c r="I33" s="257" t="s">
        <v>29</v>
      </c>
      <c r="J33" s="256">
        <f>M17</f>
        <v>0</v>
      </c>
      <c r="K33" s="784"/>
      <c r="L33" s="784"/>
      <c r="M33" s="784"/>
      <c r="N33" s="1046"/>
      <c r="O33" s="1046"/>
      <c r="P33" s="1046"/>
      <c r="Q33" s="1046"/>
      <c r="R33" s="1046"/>
      <c r="S33" s="1046"/>
      <c r="T33" s="1057"/>
      <c r="U33" s="1057"/>
      <c r="V33" s="1057"/>
      <c r="W33" s="793"/>
      <c r="X33" s="793"/>
      <c r="Y33" s="793"/>
    </row>
    <row r="34" spans="1:33" ht="15" customHeight="1">
      <c r="A34" s="779" t="str">
        <f>S8</f>
        <v>team J</v>
      </c>
      <c r="B34" s="783"/>
      <c r="C34" s="783"/>
      <c r="D34" s="783"/>
      <c r="E34" s="783"/>
      <c r="F34" s="783"/>
      <c r="G34" s="783"/>
      <c r="H34" s="782"/>
      <c r="I34" s="782"/>
      <c r="J34" s="782"/>
      <c r="K34" s="784">
        <f t="shared" ref="K34" si="3">COUNTIF(B34:J34,"○")*3+COUNTIF(B34:J34,"△")</f>
        <v>0</v>
      </c>
      <c r="L34" s="784"/>
      <c r="M34" s="784"/>
      <c r="N34" s="1046">
        <f>B35+E35+H35</f>
        <v>0</v>
      </c>
      <c r="O34" s="1046"/>
      <c r="P34" s="1046"/>
      <c r="Q34" s="1046">
        <f>D35+G35+J35</f>
        <v>0</v>
      </c>
      <c r="R34" s="1046"/>
      <c r="S34" s="1046"/>
      <c r="T34" s="1057">
        <f>N34-Q34</f>
        <v>0</v>
      </c>
      <c r="U34" s="1057"/>
      <c r="V34" s="1057"/>
      <c r="W34" s="793">
        <f>RANK(K34,K30:M35,0)</f>
        <v>1</v>
      </c>
      <c r="X34" s="793"/>
      <c r="Y34" s="793"/>
    </row>
    <row r="35" spans="1:33" ht="15" customHeight="1">
      <c r="A35" s="779"/>
      <c r="B35" s="255">
        <f>J31</f>
        <v>0</v>
      </c>
      <c r="C35" s="257" t="s">
        <v>29</v>
      </c>
      <c r="D35" s="256">
        <f>H31</f>
        <v>0</v>
      </c>
      <c r="E35" s="255">
        <f>J33</f>
        <v>0</v>
      </c>
      <c r="F35" s="257" t="s">
        <v>29</v>
      </c>
      <c r="G35" s="256">
        <f>H33</f>
        <v>0</v>
      </c>
      <c r="H35" s="782"/>
      <c r="I35" s="782"/>
      <c r="J35" s="782"/>
      <c r="K35" s="784"/>
      <c r="L35" s="784"/>
      <c r="M35" s="784"/>
      <c r="N35" s="1046"/>
      <c r="O35" s="1046"/>
      <c r="P35" s="1046"/>
      <c r="Q35" s="1046"/>
      <c r="R35" s="1046"/>
      <c r="S35" s="1046"/>
      <c r="T35" s="1057"/>
      <c r="U35" s="1057"/>
      <c r="V35" s="1057"/>
      <c r="W35" s="793"/>
      <c r="X35" s="793"/>
      <c r="Y35" s="793"/>
    </row>
    <row r="36" spans="1:33" ht="15" customHeight="1"/>
    <row r="37" spans="1:33" ht="15" customHeight="1">
      <c r="A37" s="733" t="s">
        <v>356</v>
      </c>
      <c r="B37" s="734"/>
      <c r="C37" s="734"/>
      <c r="D37" s="734"/>
      <c r="E37" s="735"/>
      <c r="F37" s="735"/>
      <c r="G37" s="735"/>
      <c r="H37" s="735"/>
      <c r="I37" s="735"/>
      <c r="J37" s="735"/>
      <c r="K37" s="735"/>
    </row>
    <row r="38" spans="1:33" ht="15" customHeight="1">
      <c r="A38" s="494"/>
      <c r="B38" s="594" t="s">
        <v>23</v>
      </c>
      <c r="C38" s="594"/>
      <c r="D38" s="594"/>
      <c r="E38" s="594" t="s">
        <v>24</v>
      </c>
      <c r="F38" s="594"/>
      <c r="G38" s="594"/>
      <c r="H38" s="594"/>
      <c r="I38" s="594"/>
      <c r="J38" s="594"/>
      <c r="K38" s="594"/>
      <c r="L38" s="594"/>
      <c r="M38" s="594"/>
      <c r="N38" s="594"/>
      <c r="O38" s="594"/>
      <c r="P38" s="594"/>
      <c r="Q38" s="594"/>
      <c r="R38" s="594"/>
      <c r="S38" s="594"/>
      <c r="T38" s="594" t="s">
        <v>26</v>
      </c>
      <c r="U38" s="594"/>
      <c r="V38" s="594"/>
      <c r="W38" s="594"/>
      <c r="X38" s="594"/>
      <c r="Y38" s="594"/>
      <c r="AB38" s="491"/>
      <c r="AC38" s="22"/>
    </row>
    <row r="39" spans="1:33" ht="15" customHeight="1">
      <c r="A39" s="494" t="s">
        <v>27</v>
      </c>
      <c r="B39" s="731">
        <v>0.92361111111111116</v>
      </c>
      <c r="C39" s="594"/>
      <c r="D39" s="594"/>
      <c r="E39" s="776" t="str">
        <f>A48</f>
        <v>Aブロック1位</v>
      </c>
      <c r="F39" s="776"/>
      <c r="G39" s="776"/>
      <c r="H39" s="776"/>
      <c r="I39" s="776"/>
      <c r="J39" s="776"/>
      <c r="K39" s="495"/>
      <c r="L39" s="496" t="s">
        <v>28</v>
      </c>
      <c r="M39" s="497"/>
      <c r="N39" s="776" t="str">
        <f>A50</f>
        <v>AorBブロック2位</v>
      </c>
      <c r="O39" s="776"/>
      <c r="P39" s="776"/>
      <c r="Q39" s="776"/>
      <c r="R39" s="776"/>
      <c r="S39" s="776"/>
      <c r="T39" s="595">
        <f>J35</f>
        <v>0</v>
      </c>
      <c r="U39" s="595"/>
      <c r="V39" s="595"/>
      <c r="W39" s="595"/>
      <c r="X39" s="595"/>
      <c r="Y39" s="595"/>
      <c r="Z39" s="187"/>
      <c r="AG39" s="510"/>
    </row>
    <row r="40" spans="1:33" ht="15" customHeight="1">
      <c r="A40" s="494" t="s">
        <v>30</v>
      </c>
      <c r="B40" s="731">
        <v>0.93402777777777779</v>
      </c>
      <c r="C40" s="594"/>
      <c r="D40" s="594"/>
      <c r="E40" s="776" t="str">
        <f>A57</f>
        <v>Aブロック3位</v>
      </c>
      <c r="F40" s="776"/>
      <c r="G40" s="776"/>
      <c r="H40" s="776"/>
      <c r="I40" s="776"/>
      <c r="J40" s="776"/>
      <c r="K40" s="495"/>
      <c r="L40" s="496" t="s">
        <v>28</v>
      </c>
      <c r="M40" s="497"/>
      <c r="N40" s="776" t="str">
        <f>A59</f>
        <v>AorBブロック2位</v>
      </c>
      <c r="O40" s="776"/>
      <c r="P40" s="776"/>
      <c r="Q40" s="776"/>
      <c r="R40" s="776"/>
      <c r="S40" s="776"/>
      <c r="T40" s="595">
        <f>S35</f>
        <v>0</v>
      </c>
      <c r="U40" s="595"/>
      <c r="V40" s="595"/>
      <c r="W40" s="595"/>
      <c r="X40" s="595"/>
      <c r="Y40" s="595"/>
      <c r="Z40" s="187"/>
      <c r="AG40" s="510"/>
    </row>
    <row r="41" spans="1:33" ht="15" customHeight="1">
      <c r="A41" s="494" t="s">
        <v>31</v>
      </c>
      <c r="B41" s="731">
        <v>0.94444444444444398</v>
      </c>
      <c r="C41" s="594"/>
      <c r="D41" s="594"/>
      <c r="E41" s="776" t="str">
        <f>A48</f>
        <v>Aブロック1位</v>
      </c>
      <c r="F41" s="776"/>
      <c r="G41" s="776"/>
      <c r="H41" s="776"/>
      <c r="I41" s="776"/>
      <c r="J41" s="776"/>
      <c r="K41" s="495"/>
      <c r="L41" s="496" t="s">
        <v>28</v>
      </c>
      <c r="M41" s="497"/>
      <c r="N41" s="776" t="str">
        <f>A52</f>
        <v>Bブロック1位</v>
      </c>
      <c r="O41" s="776"/>
      <c r="P41" s="776"/>
      <c r="Q41" s="776"/>
      <c r="R41" s="776"/>
      <c r="S41" s="776"/>
      <c r="T41" s="595">
        <f>J34</f>
        <v>0</v>
      </c>
      <c r="U41" s="595"/>
      <c r="V41" s="595"/>
      <c r="W41" s="595"/>
      <c r="X41" s="595"/>
      <c r="Y41" s="595"/>
      <c r="Z41" s="187"/>
      <c r="AG41" s="510"/>
    </row>
    <row r="42" spans="1:33" ht="15" customHeight="1">
      <c r="A42" s="494" t="s">
        <v>39</v>
      </c>
      <c r="B42" s="731">
        <v>0.95486111111111105</v>
      </c>
      <c r="C42" s="594"/>
      <c r="D42" s="594"/>
      <c r="E42" s="776" t="str">
        <f>A57</f>
        <v>Aブロック3位</v>
      </c>
      <c r="F42" s="776"/>
      <c r="G42" s="776"/>
      <c r="H42" s="776"/>
      <c r="I42" s="776"/>
      <c r="J42" s="776"/>
      <c r="K42" s="495"/>
      <c r="L42" s="496" t="s">
        <v>28</v>
      </c>
      <c r="M42" s="497"/>
      <c r="N42" s="776" t="str">
        <f>A61</f>
        <v>Bブロック3位</v>
      </c>
      <c r="O42" s="776"/>
      <c r="P42" s="776"/>
      <c r="Q42" s="776"/>
      <c r="R42" s="776"/>
      <c r="S42" s="776"/>
      <c r="T42" s="595">
        <f>S34</f>
        <v>0</v>
      </c>
      <c r="U42" s="595"/>
      <c r="V42" s="595"/>
      <c r="W42" s="595"/>
      <c r="X42" s="595"/>
      <c r="Y42" s="595"/>
      <c r="Z42" s="187"/>
      <c r="AG42" s="510"/>
    </row>
    <row r="43" spans="1:33" ht="15" customHeight="1">
      <c r="A43" s="494" t="s">
        <v>40</v>
      </c>
      <c r="B43" s="731">
        <v>0.96527777777777801</v>
      </c>
      <c r="C43" s="594"/>
      <c r="D43" s="594"/>
      <c r="E43" s="776" t="str">
        <f>A50</f>
        <v>AorBブロック2位</v>
      </c>
      <c r="F43" s="776"/>
      <c r="G43" s="776"/>
      <c r="H43" s="776"/>
      <c r="I43" s="776"/>
      <c r="J43" s="776"/>
      <c r="K43" s="495"/>
      <c r="L43" s="496" t="s">
        <v>28</v>
      </c>
      <c r="M43" s="497"/>
      <c r="N43" s="776" t="str">
        <f>A52</f>
        <v>Bブロック1位</v>
      </c>
      <c r="O43" s="776"/>
      <c r="P43" s="776"/>
      <c r="Q43" s="776"/>
      <c r="R43" s="776"/>
      <c r="S43" s="776"/>
      <c r="T43" s="595">
        <f>J33</f>
        <v>0</v>
      </c>
      <c r="U43" s="595"/>
      <c r="V43" s="595"/>
      <c r="W43" s="595"/>
      <c r="X43" s="595"/>
      <c r="Y43" s="595"/>
      <c r="Z43" s="187"/>
      <c r="AG43" s="510"/>
    </row>
    <row r="44" spans="1:33" ht="15" customHeight="1">
      <c r="A44" s="494" t="s">
        <v>41</v>
      </c>
      <c r="B44" s="731">
        <v>0.97569444444444398</v>
      </c>
      <c r="C44" s="594"/>
      <c r="D44" s="594"/>
      <c r="E44" s="776" t="str">
        <f>A59</f>
        <v>AorBブロック2位</v>
      </c>
      <c r="F44" s="776"/>
      <c r="G44" s="776"/>
      <c r="H44" s="776"/>
      <c r="I44" s="776"/>
      <c r="J44" s="776"/>
      <c r="K44" s="495"/>
      <c r="L44" s="496" t="s">
        <v>28</v>
      </c>
      <c r="M44" s="497"/>
      <c r="N44" s="776" t="str">
        <f>A61</f>
        <v>Bブロック3位</v>
      </c>
      <c r="O44" s="776"/>
      <c r="P44" s="776"/>
      <c r="Q44" s="776"/>
      <c r="R44" s="776"/>
      <c r="S44" s="776"/>
      <c r="T44" s="595">
        <f>S33</f>
        <v>0</v>
      </c>
      <c r="U44" s="595"/>
      <c r="V44" s="595"/>
      <c r="W44" s="595"/>
      <c r="X44" s="595"/>
      <c r="Y44" s="595"/>
      <c r="Z44" s="187"/>
      <c r="AG44" s="510"/>
    </row>
    <row r="45" spans="1:33" ht="15" customHeight="1">
      <c r="B45" s="491"/>
      <c r="C45" s="491"/>
      <c r="D45" s="491"/>
      <c r="E45" s="6"/>
      <c r="F45" s="491"/>
      <c r="G45" s="491"/>
      <c r="H45" s="3"/>
      <c r="I45" s="3"/>
      <c r="J45" s="3"/>
      <c r="K45" s="491"/>
      <c r="L45" s="491"/>
      <c r="M45" s="491"/>
      <c r="N45" s="3"/>
      <c r="O45" s="3"/>
      <c r="P45" s="3"/>
      <c r="Q45" s="491"/>
      <c r="R45" s="491"/>
      <c r="S45" s="491"/>
      <c r="T45" s="3"/>
      <c r="U45" s="3"/>
      <c r="V45" s="3"/>
    </row>
    <row r="46" spans="1:33" ht="15" customHeight="1">
      <c r="A46" s="511" t="s">
        <v>360</v>
      </c>
      <c r="B46" s="1047"/>
      <c r="C46" s="1047"/>
      <c r="D46" s="1047"/>
      <c r="E46" s="1047"/>
      <c r="F46" s="1047"/>
      <c r="G46" s="1047"/>
      <c r="H46" s="1047"/>
      <c r="I46" s="1047"/>
      <c r="J46" s="1047"/>
      <c r="K46" s="506"/>
      <c r="L46" s="506"/>
      <c r="M46" s="506"/>
      <c r="N46" s="506"/>
      <c r="O46" s="506"/>
      <c r="P46" s="506"/>
      <c r="Q46" s="506"/>
      <c r="R46" s="506"/>
      <c r="S46" s="506"/>
      <c r="T46" s="506"/>
      <c r="U46" s="506"/>
      <c r="V46" s="506"/>
      <c r="W46" s="506"/>
      <c r="X46" s="506"/>
      <c r="Y46" s="506"/>
    </row>
    <row r="47" spans="1:33" ht="15" customHeight="1">
      <c r="A47" s="501"/>
      <c r="B47" s="779" t="str">
        <f>A48</f>
        <v>Aブロック1位</v>
      </c>
      <c r="C47" s="779"/>
      <c r="D47" s="779"/>
      <c r="E47" s="779" t="str">
        <f>A50</f>
        <v>AorBブロック2位</v>
      </c>
      <c r="F47" s="779"/>
      <c r="G47" s="779"/>
      <c r="H47" s="779" t="str">
        <f>A52</f>
        <v>Bブロック1位</v>
      </c>
      <c r="I47" s="779"/>
      <c r="J47" s="779"/>
      <c r="K47" s="783" t="s">
        <v>33</v>
      </c>
      <c r="L47" s="783"/>
      <c r="M47" s="783"/>
      <c r="N47" s="783" t="s">
        <v>15</v>
      </c>
      <c r="O47" s="783"/>
      <c r="P47" s="783"/>
      <c r="Q47" s="783" t="s">
        <v>16</v>
      </c>
      <c r="R47" s="783"/>
      <c r="S47" s="783"/>
      <c r="T47" s="783" t="s">
        <v>34</v>
      </c>
      <c r="U47" s="783"/>
      <c r="V47" s="783"/>
      <c r="W47" s="783" t="s">
        <v>17</v>
      </c>
      <c r="X47" s="783"/>
      <c r="Y47" s="783"/>
    </row>
    <row r="48" spans="1:33" ht="15" customHeight="1">
      <c r="A48" s="779" t="s">
        <v>357</v>
      </c>
      <c r="B48" s="782"/>
      <c r="C48" s="782"/>
      <c r="D48" s="782"/>
      <c r="E48" s="783"/>
      <c r="F48" s="783"/>
      <c r="G48" s="783"/>
      <c r="H48" s="783"/>
      <c r="I48" s="783"/>
      <c r="J48" s="783"/>
      <c r="K48" s="784">
        <f>COUNTIF(B48:J48,"○")*3+COUNTIF(B48:J48,"△")</f>
        <v>0</v>
      </c>
      <c r="L48" s="784"/>
      <c r="M48" s="784"/>
      <c r="N48" s="1046">
        <f>B49+E49+H49</f>
        <v>0</v>
      </c>
      <c r="O48" s="1046"/>
      <c r="P48" s="1046"/>
      <c r="Q48" s="1046">
        <f>D49+G49+J49</f>
        <v>0</v>
      </c>
      <c r="R48" s="1046"/>
      <c r="S48" s="1046"/>
      <c r="T48" s="1057">
        <f>N48-Q48</f>
        <v>0</v>
      </c>
      <c r="U48" s="1057"/>
      <c r="V48" s="1057"/>
      <c r="W48" s="1026">
        <f>RANK(K48,K46:M51,0)</f>
        <v>1</v>
      </c>
      <c r="X48" s="1027"/>
      <c r="Y48" s="1028"/>
    </row>
    <row r="49" spans="1:25" ht="15" customHeight="1">
      <c r="A49" s="779"/>
      <c r="B49" s="782"/>
      <c r="C49" s="782"/>
      <c r="D49" s="782"/>
      <c r="E49" s="255">
        <f>K39</f>
        <v>0</v>
      </c>
      <c r="F49" s="257" t="s">
        <v>29</v>
      </c>
      <c r="G49" s="256">
        <f>M39</f>
        <v>0</v>
      </c>
      <c r="H49" s="255">
        <f>K41</f>
        <v>0</v>
      </c>
      <c r="I49" s="257" t="s">
        <v>29</v>
      </c>
      <c r="J49" s="256">
        <f>M41</f>
        <v>0</v>
      </c>
      <c r="K49" s="784"/>
      <c r="L49" s="784"/>
      <c r="M49" s="784"/>
      <c r="N49" s="1046"/>
      <c r="O49" s="1046"/>
      <c r="P49" s="1046"/>
      <c r="Q49" s="1046"/>
      <c r="R49" s="1046"/>
      <c r="S49" s="1046"/>
      <c r="T49" s="1057"/>
      <c r="U49" s="1057"/>
      <c r="V49" s="1057"/>
      <c r="W49" s="1062"/>
      <c r="X49" s="1063"/>
      <c r="Y49" s="1064"/>
    </row>
    <row r="50" spans="1:25" ht="15" customHeight="1">
      <c r="A50" s="779" t="s">
        <v>359</v>
      </c>
      <c r="B50" s="783"/>
      <c r="C50" s="783"/>
      <c r="D50" s="783"/>
      <c r="E50" s="782"/>
      <c r="F50" s="782"/>
      <c r="G50" s="782"/>
      <c r="H50" s="783"/>
      <c r="I50" s="783"/>
      <c r="J50" s="783"/>
      <c r="K50" s="784">
        <f>COUNTIF(B50:J50,"○")*3+COUNTIF(B50:J50,"△")</f>
        <v>0</v>
      </c>
      <c r="L50" s="784"/>
      <c r="M50" s="784"/>
      <c r="N50" s="1046">
        <f>B51+E51+H51</f>
        <v>0</v>
      </c>
      <c r="O50" s="1046"/>
      <c r="P50" s="1046"/>
      <c r="Q50" s="1046">
        <f>D51+G51+J51</f>
        <v>0</v>
      </c>
      <c r="R50" s="1046"/>
      <c r="S50" s="1046"/>
      <c r="T50" s="1057">
        <f>N50-Q50</f>
        <v>0</v>
      </c>
      <c r="U50" s="1057"/>
      <c r="V50" s="1057"/>
      <c r="W50" s="1026">
        <f>RANK(K50,K48:M53,0)</f>
        <v>1</v>
      </c>
      <c r="X50" s="1027"/>
      <c r="Y50" s="1028"/>
    </row>
    <row r="51" spans="1:25" ht="15" customHeight="1">
      <c r="A51" s="779"/>
      <c r="B51" s="255">
        <f>G49</f>
        <v>0</v>
      </c>
      <c r="C51" s="257" t="s">
        <v>29</v>
      </c>
      <c r="D51" s="256">
        <f>E49</f>
        <v>0</v>
      </c>
      <c r="E51" s="782"/>
      <c r="F51" s="782"/>
      <c r="G51" s="782"/>
      <c r="H51" s="255">
        <f>K43</f>
        <v>0</v>
      </c>
      <c r="I51" s="257" t="s">
        <v>29</v>
      </c>
      <c r="J51" s="256">
        <f>M43</f>
        <v>0</v>
      </c>
      <c r="K51" s="784"/>
      <c r="L51" s="784"/>
      <c r="M51" s="784"/>
      <c r="N51" s="1046"/>
      <c r="O51" s="1046"/>
      <c r="P51" s="1046"/>
      <c r="Q51" s="1046"/>
      <c r="R51" s="1046"/>
      <c r="S51" s="1046"/>
      <c r="T51" s="1057"/>
      <c r="U51" s="1057"/>
      <c r="V51" s="1057"/>
      <c r="W51" s="1062"/>
      <c r="X51" s="1063"/>
      <c r="Y51" s="1064"/>
    </row>
    <row r="52" spans="1:25" ht="15" customHeight="1">
      <c r="A52" s="779" t="s">
        <v>358</v>
      </c>
      <c r="B52" s="783"/>
      <c r="C52" s="783"/>
      <c r="D52" s="783"/>
      <c r="E52" s="783"/>
      <c r="F52" s="783"/>
      <c r="G52" s="783"/>
      <c r="H52" s="782"/>
      <c r="I52" s="782"/>
      <c r="J52" s="782"/>
      <c r="K52" s="784">
        <f t="shared" ref="K52" si="4">COUNTIF(B52:J52,"○")*3+COUNTIF(B52:J52,"△")</f>
        <v>0</v>
      </c>
      <c r="L52" s="784"/>
      <c r="M52" s="784"/>
      <c r="N52" s="1046">
        <f>B53+E53+H53</f>
        <v>0</v>
      </c>
      <c r="O52" s="1046"/>
      <c r="P52" s="1046"/>
      <c r="Q52" s="1046">
        <f>D53+G53+J53</f>
        <v>0</v>
      </c>
      <c r="R52" s="1046"/>
      <c r="S52" s="1046"/>
      <c r="T52" s="1057">
        <f>N52-Q52</f>
        <v>0</v>
      </c>
      <c r="U52" s="1057"/>
      <c r="V52" s="1057"/>
      <c r="W52" s="1026">
        <f>RANK(K52,K50:M55,0)</f>
        <v>1</v>
      </c>
      <c r="X52" s="1027"/>
      <c r="Y52" s="1028"/>
    </row>
    <row r="53" spans="1:25" ht="15" customHeight="1">
      <c r="A53" s="779"/>
      <c r="B53" s="255">
        <f>J49</f>
        <v>0</v>
      </c>
      <c r="C53" s="257" t="s">
        <v>29</v>
      </c>
      <c r="D53" s="256">
        <f>H49</f>
        <v>0</v>
      </c>
      <c r="E53" s="255">
        <f>J51</f>
        <v>0</v>
      </c>
      <c r="F53" s="257" t="s">
        <v>29</v>
      </c>
      <c r="G53" s="256">
        <f>H51</f>
        <v>0</v>
      </c>
      <c r="H53" s="782"/>
      <c r="I53" s="782"/>
      <c r="J53" s="782"/>
      <c r="K53" s="784"/>
      <c r="L53" s="784"/>
      <c r="M53" s="784"/>
      <c r="N53" s="1046"/>
      <c r="O53" s="1046"/>
      <c r="P53" s="1046"/>
      <c r="Q53" s="1046"/>
      <c r="R53" s="1046"/>
      <c r="S53" s="1046"/>
      <c r="T53" s="1057"/>
      <c r="U53" s="1057"/>
      <c r="V53" s="1057"/>
      <c r="W53" s="1062"/>
      <c r="X53" s="1063"/>
      <c r="Y53" s="1064"/>
    </row>
    <row r="54" spans="1:25" ht="15" customHeight="1">
      <c r="A54" s="506"/>
      <c r="B54" s="506"/>
      <c r="C54" s="506"/>
      <c r="D54" s="506"/>
      <c r="E54" s="506"/>
      <c r="F54" s="506"/>
      <c r="G54" s="506"/>
      <c r="H54" s="506"/>
      <c r="I54" s="506"/>
      <c r="J54" s="506"/>
      <c r="M54" s="506"/>
      <c r="N54" s="506"/>
      <c r="O54" s="506"/>
      <c r="P54" s="506"/>
      <c r="Q54" s="506"/>
      <c r="R54" s="506"/>
      <c r="S54" s="506"/>
      <c r="T54" s="506"/>
      <c r="U54" s="506"/>
      <c r="V54" s="506"/>
      <c r="W54" s="224"/>
      <c r="X54" s="224"/>
      <c r="Y54" s="260"/>
    </row>
    <row r="55" spans="1:25" ht="15" customHeight="1">
      <c r="A55" s="511" t="s">
        <v>361</v>
      </c>
      <c r="B55" s="1047"/>
      <c r="C55" s="1047"/>
      <c r="D55" s="1047"/>
      <c r="E55" s="1047"/>
      <c r="F55" s="1047"/>
      <c r="G55" s="1047"/>
      <c r="H55" s="1047"/>
      <c r="I55" s="1047"/>
      <c r="J55" s="1047"/>
      <c r="K55" s="506"/>
      <c r="L55" s="506"/>
      <c r="M55" s="506"/>
      <c r="N55" s="506"/>
      <c r="O55" s="506"/>
      <c r="P55" s="506"/>
      <c r="Q55" s="506"/>
      <c r="R55" s="506"/>
      <c r="S55" s="506"/>
      <c r="T55" s="506"/>
      <c r="U55" s="506"/>
      <c r="V55" s="506"/>
      <c r="W55" s="224"/>
      <c r="X55" s="224"/>
      <c r="Y55" s="224"/>
    </row>
    <row r="56" spans="1:25" ht="15" customHeight="1">
      <c r="A56" s="501"/>
      <c r="B56" s="779" t="str">
        <f>A57</f>
        <v>Aブロック3位</v>
      </c>
      <c r="C56" s="779"/>
      <c r="D56" s="779"/>
      <c r="E56" s="779" t="str">
        <f>A59</f>
        <v>AorBブロック2位</v>
      </c>
      <c r="F56" s="779"/>
      <c r="G56" s="779"/>
      <c r="H56" s="779" t="str">
        <f>A61</f>
        <v>Bブロック3位</v>
      </c>
      <c r="I56" s="779"/>
      <c r="J56" s="779"/>
      <c r="K56" s="783" t="s">
        <v>33</v>
      </c>
      <c r="L56" s="783"/>
      <c r="M56" s="783"/>
      <c r="N56" s="783" t="s">
        <v>15</v>
      </c>
      <c r="O56" s="783"/>
      <c r="P56" s="783"/>
      <c r="Q56" s="783" t="s">
        <v>16</v>
      </c>
      <c r="R56" s="783"/>
      <c r="S56" s="783"/>
      <c r="T56" s="783" t="s">
        <v>34</v>
      </c>
      <c r="U56" s="783"/>
      <c r="V56" s="783"/>
      <c r="W56" s="1059" t="s">
        <v>17</v>
      </c>
      <c r="X56" s="1059"/>
      <c r="Y56" s="1059"/>
    </row>
    <row r="57" spans="1:25" ht="15" customHeight="1">
      <c r="A57" s="779" t="s">
        <v>362</v>
      </c>
      <c r="B57" s="782"/>
      <c r="C57" s="782"/>
      <c r="D57" s="782"/>
      <c r="E57" s="783"/>
      <c r="F57" s="783"/>
      <c r="G57" s="783"/>
      <c r="H57" s="783"/>
      <c r="I57" s="783"/>
      <c r="J57" s="783"/>
      <c r="K57" s="784">
        <f>COUNTIF(B57:J57,"○")*3+COUNTIF(B57:J57,"△")</f>
        <v>0</v>
      </c>
      <c r="L57" s="784"/>
      <c r="M57" s="784"/>
      <c r="N57" s="1046">
        <f>B58+E58+H58</f>
        <v>0</v>
      </c>
      <c r="O57" s="1046"/>
      <c r="P57" s="1046"/>
      <c r="Q57" s="1046">
        <f>D58+G58+J58</f>
        <v>0</v>
      </c>
      <c r="R57" s="1046"/>
      <c r="S57" s="1046"/>
      <c r="T57" s="1057">
        <f>N57-Q57</f>
        <v>0</v>
      </c>
      <c r="U57" s="1057"/>
      <c r="V57" s="1057"/>
      <c r="W57" s="793">
        <f>RANK(K57,K57:M62,0)</f>
        <v>1</v>
      </c>
      <c r="X57" s="793"/>
      <c r="Y57" s="793"/>
    </row>
    <row r="58" spans="1:25" ht="15" customHeight="1">
      <c r="A58" s="779"/>
      <c r="B58" s="782"/>
      <c r="C58" s="782"/>
      <c r="D58" s="782"/>
      <c r="E58" s="255">
        <f>K40</f>
        <v>0</v>
      </c>
      <c r="F58" s="257" t="s">
        <v>29</v>
      </c>
      <c r="G58" s="256">
        <f>M40</f>
        <v>0</v>
      </c>
      <c r="H58" s="255">
        <f>K42</f>
        <v>0</v>
      </c>
      <c r="I58" s="257" t="s">
        <v>29</v>
      </c>
      <c r="J58" s="256">
        <f>M42</f>
        <v>0</v>
      </c>
      <c r="K58" s="784"/>
      <c r="L58" s="784"/>
      <c r="M58" s="784"/>
      <c r="N58" s="1046"/>
      <c r="O58" s="1046"/>
      <c r="P58" s="1046"/>
      <c r="Q58" s="1046"/>
      <c r="R58" s="1046"/>
      <c r="S58" s="1046"/>
      <c r="T58" s="1057"/>
      <c r="U58" s="1057"/>
      <c r="V58" s="1057"/>
      <c r="W58" s="793"/>
      <c r="X58" s="793"/>
      <c r="Y58" s="793"/>
    </row>
    <row r="59" spans="1:25" ht="15" customHeight="1">
      <c r="A59" s="779" t="s">
        <v>359</v>
      </c>
      <c r="B59" s="783"/>
      <c r="C59" s="783"/>
      <c r="D59" s="783"/>
      <c r="E59" s="782"/>
      <c r="F59" s="782"/>
      <c r="G59" s="782"/>
      <c r="H59" s="783"/>
      <c r="I59" s="783"/>
      <c r="J59" s="783"/>
      <c r="K59" s="784">
        <f t="shared" ref="K59" si="5">COUNTIF(B59:J59,"○")*3+COUNTIF(B59:J59,"△")</f>
        <v>0</v>
      </c>
      <c r="L59" s="784"/>
      <c r="M59" s="784"/>
      <c r="N59" s="1046">
        <f>B60+E60+H60</f>
        <v>0</v>
      </c>
      <c r="O59" s="1046"/>
      <c r="P59" s="1046"/>
      <c r="Q59" s="1046">
        <f>D60+G60+J60</f>
        <v>0</v>
      </c>
      <c r="R59" s="1046"/>
      <c r="S59" s="1046"/>
      <c r="T59" s="1057">
        <f>N59-Q59</f>
        <v>0</v>
      </c>
      <c r="U59" s="1057"/>
      <c r="V59" s="1057"/>
      <c r="W59" s="793">
        <f t="shared" ref="W59" si="6">RANK(K59,K59:M64,0)</f>
        <v>1</v>
      </c>
      <c r="X59" s="793"/>
      <c r="Y59" s="793"/>
    </row>
    <row r="60" spans="1:25" ht="15" customHeight="1">
      <c r="A60" s="779"/>
      <c r="B60" s="255">
        <f>G58</f>
        <v>0</v>
      </c>
      <c r="C60" s="257" t="s">
        <v>29</v>
      </c>
      <c r="D60" s="256">
        <f>E58</f>
        <v>0</v>
      </c>
      <c r="E60" s="782"/>
      <c r="F60" s="782"/>
      <c r="G60" s="782"/>
      <c r="H60" s="255">
        <f>K44</f>
        <v>0</v>
      </c>
      <c r="I60" s="257" t="s">
        <v>29</v>
      </c>
      <c r="J60" s="256">
        <f>M44</f>
        <v>0</v>
      </c>
      <c r="K60" s="784"/>
      <c r="L60" s="784"/>
      <c r="M60" s="784"/>
      <c r="N60" s="1046"/>
      <c r="O60" s="1046"/>
      <c r="P60" s="1046"/>
      <c r="Q60" s="1046"/>
      <c r="R60" s="1046"/>
      <c r="S60" s="1046"/>
      <c r="T60" s="1057"/>
      <c r="U60" s="1057"/>
      <c r="V60" s="1057"/>
      <c r="W60" s="793"/>
      <c r="X60" s="793"/>
      <c r="Y60" s="793"/>
    </row>
    <row r="61" spans="1:25" ht="15" customHeight="1">
      <c r="A61" s="779" t="s">
        <v>363</v>
      </c>
      <c r="B61" s="783"/>
      <c r="C61" s="783"/>
      <c r="D61" s="783"/>
      <c r="E61" s="783"/>
      <c r="F61" s="783"/>
      <c r="G61" s="783"/>
      <c r="H61" s="782"/>
      <c r="I61" s="782"/>
      <c r="J61" s="782"/>
      <c r="K61" s="784">
        <f t="shared" ref="K61" si="7">COUNTIF(B61:J61,"○")*3+COUNTIF(B61:J61,"△")</f>
        <v>0</v>
      </c>
      <c r="L61" s="784"/>
      <c r="M61" s="784"/>
      <c r="N61" s="1046">
        <f>B62+E62+H62</f>
        <v>0</v>
      </c>
      <c r="O61" s="1046"/>
      <c r="P61" s="1046"/>
      <c r="Q61" s="1046">
        <f>D62+G62+J62</f>
        <v>0</v>
      </c>
      <c r="R61" s="1046"/>
      <c r="S61" s="1046"/>
      <c r="T61" s="1057">
        <f>N61-Q61</f>
        <v>0</v>
      </c>
      <c r="U61" s="1057"/>
      <c r="V61" s="1057"/>
      <c r="W61" s="793">
        <f t="shared" ref="W61" si="8">RANK(K61,K61:M66,0)</f>
        <v>1</v>
      </c>
      <c r="X61" s="793"/>
      <c r="Y61" s="793"/>
    </row>
    <row r="62" spans="1:25" ht="15" customHeight="1">
      <c r="A62" s="779"/>
      <c r="B62" s="255">
        <f>J58</f>
        <v>0</v>
      </c>
      <c r="C62" s="257" t="s">
        <v>29</v>
      </c>
      <c r="D62" s="256">
        <f>H58</f>
        <v>0</v>
      </c>
      <c r="E62" s="255">
        <f>J60</f>
        <v>0</v>
      </c>
      <c r="F62" s="257" t="s">
        <v>29</v>
      </c>
      <c r="G62" s="256">
        <f>H60</f>
        <v>0</v>
      </c>
      <c r="H62" s="782"/>
      <c r="I62" s="782"/>
      <c r="J62" s="782"/>
      <c r="K62" s="784"/>
      <c r="L62" s="784"/>
      <c r="M62" s="784"/>
      <c r="N62" s="1046"/>
      <c r="O62" s="1046"/>
      <c r="P62" s="1046"/>
      <c r="Q62" s="1046"/>
      <c r="R62" s="1046"/>
      <c r="S62" s="1046"/>
      <c r="T62" s="1057"/>
      <c r="U62" s="1057"/>
      <c r="V62" s="1057"/>
      <c r="W62" s="793"/>
      <c r="X62" s="793"/>
      <c r="Y62" s="793"/>
    </row>
  </sheetData>
  <mergeCells count="224">
    <mergeCell ref="A61:A62"/>
    <mergeCell ref="B61:D61"/>
    <mergeCell ref="E61:G61"/>
    <mergeCell ref="H61:J62"/>
    <mergeCell ref="K61:M62"/>
    <mergeCell ref="N61:P62"/>
    <mergeCell ref="Q61:S62"/>
    <mergeCell ref="T61:V62"/>
    <mergeCell ref="W61:Y62"/>
    <mergeCell ref="A59:A60"/>
    <mergeCell ref="B59:D59"/>
    <mergeCell ref="E59:G60"/>
    <mergeCell ref="H59:J59"/>
    <mergeCell ref="K59:M60"/>
    <mergeCell ref="N59:P60"/>
    <mergeCell ref="Q59:S60"/>
    <mergeCell ref="T59:V60"/>
    <mergeCell ref="W59:Y60"/>
    <mergeCell ref="T56:V56"/>
    <mergeCell ref="W56:Y56"/>
    <mergeCell ref="A57:A58"/>
    <mergeCell ref="B57:D58"/>
    <mergeCell ref="E57:G57"/>
    <mergeCell ref="H57:J57"/>
    <mergeCell ref="K57:M58"/>
    <mergeCell ref="N57:P58"/>
    <mergeCell ref="Q57:S58"/>
    <mergeCell ref="T57:V58"/>
    <mergeCell ref="W57:Y58"/>
    <mergeCell ref="B55:D55"/>
    <mergeCell ref="E55:G55"/>
    <mergeCell ref="H55:J55"/>
    <mergeCell ref="B56:D56"/>
    <mergeCell ref="E56:G56"/>
    <mergeCell ref="H56:J56"/>
    <mergeCell ref="K56:M56"/>
    <mergeCell ref="N56:P56"/>
    <mergeCell ref="Q56:S56"/>
    <mergeCell ref="A48:A49"/>
    <mergeCell ref="B48:D49"/>
    <mergeCell ref="E48:G48"/>
    <mergeCell ref="H48:J48"/>
    <mergeCell ref="K48:M49"/>
    <mergeCell ref="Q50:S51"/>
    <mergeCell ref="T50:V51"/>
    <mergeCell ref="W50:Y51"/>
    <mergeCell ref="A52:A53"/>
    <mergeCell ref="B52:D52"/>
    <mergeCell ref="E52:G52"/>
    <mergeCell ref="H52:J53"/>
    <mergeCell ref="K52:M53"/>
    <mergeCell ref="N52:P53"/>
    <mergeCell ref="Q52:S53"/>
    <mergeCell ref="A50:A51"/>
    <mergeCell ref="B50:D50"/>
    <mergeCell ref="E50:G51"/>
    <mergeCell ref="H50:J50"/>
    <mergeCell ref="K50:M51"/>
    <mergeCell ref="N50:P51"/>
    <mergeCell ref="T52:V53"/>
    <mergeCell ref="W52:Y53"/>
    <mergeCell ref="E47:G47"/>
    <mergeCell ref="H47:J47"/>
    <mergeCell ref="N43:S43"/>
    <mergeCell ref="T43:Y43"/>
    <mergeCell ref="B44:D44"/>
    <mergeCell ref="E44:J44"/>
    <mergeCell ref="N44:S44"/>
    <mergeCell ref="T44:Y44"/>
    <mergeCell ref="K47:M47"/>
    <mergeCell ref="N47:P47"/>
    <mergeCell ref="Q47:S47"/>
    <mergeCell ref="T47:V47"/>
    <mergeCell ref="W47:Y47"/>
    <mergeCell ref="E39:J39"/>
    <mergeCell ref="N39:S39"/>
    <mergeCell ref="T39:Y39"/>
    <mergeCell ref="B43:D43"/>
    <mergeCell ref="N48:P49"/>
    <mergeCell ref="Q48:S49"/>
    <mergeCell ref="T48:V49"/>
    <mergeCell ref="W48:Y49"/>
    <mergeCell ref="E43:J43"/>
    <mergeCell ref="B41:D41"/>
    <mergeCell ref="E41:J41"/>
    <mergeCell ref="N41:S41"/>
    <mergeCell ref="T41:Y41"/>
    <mergeCell ref="B42:D42"/>
    <mergeCell ref="E42:J42"/>
    <mergeCell ref="N42:S42"/>
    <mergeCell ref="T42:Y42"/>
    <mergeCell ref="B40:D40"/>
    <mergeCell ref="E40:J40"/>
    <mergeCell ref="N40:S40"/>
    <mergeCell ref="B46:D46"/>
    <mergeCell ref="E46:G46"/>
    <mergeCell ref="H46:J46"/>
    <mergeCell ref="B47:D47"/>
    <mergeCell ref="A32:A33"/>
    <mergeCell ref="B32:D32"/>
    <mergeCell ref="E32:G33"/>
    <mergeCell ref="H32:J32"/>
    <mergeCell ref="K32:M33"/>
    <mergeCell ref="N32:P33"/>
    <mergeCell ref="Q32:S33"/>
    <mergeCell ref="T32:V33"/>
    <mergeCell ref="T40:Y40"/>
    <mergeCell ref="A37:K37"/>
    <mergeCell ref="W32:Y33"/>
    <mergeCell ref="A34:A35"/>
    <mergeCell ref="B34:D34"/>
    <mergeCell ref="E34:G34"/>
    <mergeCell ref="H34:J35"/>
    <mergeCell ref="K34:M35"/>
    <mergeCell ref="N34:P35"/>
    <mergeCell ref="Q34:S35"/>
    <mergeCell ref="T34:V35"/>
    <mergeCell ref="W34:Y35"/>
    <mergeCell ref="B38:D38"/>
    <mergeCell ref="E38:S38"/>
    <mergeCell ref="T38:Y38"/>
    <mergeCell ref="B39:D39"/>
    <mergeCell ref="T29:V29"/>
    <mergeCell ref="W29:Y29"/>
    <mergeCell ref="A30:A31"/>
    <mergeCell ref="B30:D31"/>
    <mergeCell ref="E30:G30"/>
    <mergeCell ref="H30:J30"/>
    <mergeCell ref="K30:M31"/>
    <mergeCell ref="N30:P31"/>
    <mergeCell ref="Q30:S31"/>
    <mergeCell ref="T30:V31"/>
    <mergeCell ref="W30:Y31"/>
    <mergeCell ref="B28:D28"/>
    <mergeCell ref="E28:G28"/>
    <mergeCell ref="H28:J28"/>
    <mergeCell ref="B29:D29"/>
    <mergeCell ref="E29:G29"/>
    <mergeCell ref="H29:J29"/>
    <mergeCell ref="K29:M29"/>
    <mergeCell ref="N29:P29"/>
    <mergeCell ref="Q29:S29"/>
    <mergeCell ref="A25:A26"/>
    <mergeCell ref="B25:D25"/>
    <mergeCell ref="E25:G25"/>
    <mergeCell ref="H25:J26"/>
    <mergeCell ref="K25:M26"/>
    <mergeCell ref="N25:P26"/>
    <mergeCell ref="Q25:S26"/>
    <mergeCell ref="T25:V26"/>
    <mergeCell ref="W25:Y26"/>
    <mergeCell ref="A23:A24"/>
    <mergeCell ref="B23:D23"/>
    <mergeCell ref="E23:G24"/>
    <mergeCell ref="H23:J23"/>
    <mergeCell ref="K23:M24"/>
    <mergeCell ref="N23:P24"/>
    <mergeCell ref="Q23:S24"/>
    <mergeCell ref="T23:V24"/>
    <mergeCell ref="W23:Y24"/>
    <mergeCell ref="T20:V20"/>
    <mergeCell ref="W20:Y20"/>
    <mergeCell ref="A21:A22"/>
    <mergeCell ref="B21:D22"/>
    <mergeCell ref="E21:G21"/>
    <mergeCell ref="H21:J21"/>
    <mergeCell ref="K21:M22"/>
    <mergeCell ref="N21:P22"/>
    <mergeCell ref="Q21:S22"/>
    <mergeCell ref="T21:V22"/>
    <mergeCell ref="W21:Y22"/>
    <mergeCell ref="B19:D19"/>
    <mergeCell ref="E19:G19"/>
    <mergeCell ref="H19:J19"/>
    <mergeCell ref="B20:D20"/>
    <mergeCell ref="E20:G20"/>
    <mergeCell ref="H20:J20"/>
    <mergeCell ref="B16:D16"/>
    <mergeCell ref="E16:J16"/>
    <mergeCell ref="N16:S16"/>
    <mergeCell ref="K20:M20"/>
    <mergeCell ref="N20:P20"/>
    <mergeCell ref="Q20:S20"/>
    <mergeCell ref="T16:Y16"/>
    <mergeCell ref="B17:D17"/>
    <mergeCell ref="E17:J17"/>
    <mergeCell ref="N17:S17"/>
    <mergeCell ref="T17:Y17"/>
    <mergeCell ref="B14:D14"/>
    <mergeCell ref="E14:J14"/>
    <mergeCell ref="N14:S14"/>
    <mergeCell ref="T14:Y14"/>
    <mergeCell ref="B15:D15"/>
    <mergeCell ref="E15:J15"/>
    <mergeCell ref="N15:S15"/>
    <mergeCell ref="T15:Y15"/>
    <mergeCell ref="B13:D13"/>
    <mergeCell ref="E13:J13"/>
    <mergeCell ref="N13:S13"/>
    <mergeCell ref="T13:Y13"/>
    <mergeCell ref="J8:Q8"/>
    <mergeCell ref="S8:Z8"/>
    <mergeCell ref="B11:D11"/>
    <mergeCell ref="E11:S11"/>
    <mergeCell ref="T11:Y11"/>
    <mergeCell ref="A1:Z1"/>
    <mergeCell ref="A2:Z2"/>
    <mergeCell ref="J5:Q5"/>
    <mergeCell ref="S5:Z5"/>
    <mergeCell ref="J6:Q6"/>
    <mergeCell ref="S6:Z6"/>
    <mergeCell ref="B12:D12"/>
    <mergeCell ref="E12:J12"/>
    <mergeCell ref="N12:S12"/>
    <mergeCell ref="T12:Y12"/>
    <mergeCell ref="AD8:AK8"/>
    <mergeCell ref="AQ8:AX8"/>
    <mergeCell ref="A10:K10"/>
    <mergeCell ref="AD6:AK6"/>
    <mergeCell ref="AQ6:AX6"/>
    <mergeCell ref="J7:Q7"/>
    <mergeCell ref="S7:Z7"/>
    <mergeCell ref="AD7:AK7"/>
    <mergeCell ref="AQ7:AX7"/>
  </mergeCells>
  <phoneticPr fontId="2"/>
  <printOptions horizontalCentered="1" verticalCentered="1"/>
  <pageMargins left="0" right="0" top="0" bottom="0" header="0" footer="0"/>
  <pageSetup paperSize="9" scale="90" orientation="portrait" r:id="rId1"/>
  <headerFooter alignWithMargins="0"/>
  <ignoredErrors>
    <ignoredError sqref="N40:N41 E42"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zoomScaleNormal="100" workbookViewId="0">
      <selection activeCell="AI6" sqref="AI6"/>
    </sheetView>
  </sheetViews>
  <sheetFormatPr defaultRowHeight="13.5"/>
  <cols>
    <col min="1" max="1" width="7.875" style="387" customWidth="1"/>
    <col min="2" max="15" width="2.625" style="387" customWidth="1"/>
    <col min="16" max="16" width="2.75" style="387" customWidth="1"/>
    <col min="17" max="17" width="2.625" style="387" customWidth="1"/>
    <col min="18" max="18" width="2.75" style="387" customWidth="1"/>
    <col min="19" max="37" width="2.625" style="387" customWidth="1"/>
    <col min="38" max="45" width="3.625" style="387" customWidth="1"/>
    <col min="46" max="16384" width="9" style="387"/>
  </cols>
  <sheetData>
    <row r="1" spans="1:45" ht="47.25" customHeight="1" thickBot="1">
      <c r="A1" s="1177" t="s">
        <v>182</v>
      </c>
      <c r="B1" s="1178"/>
      <c r="C1" s="1178"/>
      <c r="D1" s="1178"/>
      <c r="E1" s="1178"/>
      <c r="F1" s="1178"/>
      <c r="G1" s="1178"/>
      <c r="H1" s="1178"/>
      <c r="I1" s="1178"/>
      <c r="J1" s="1178"/>
      <c r="K1" s="1178"/>
      <c r="L1" s="1178"/>
      <c r="M1" s="1178"/>
      <c r="N1" s="1178"/>
      <c r="O1" s="1178"/>
      <c r="P1" s="1178"/>
      <c r="Q1" s="1178"/>
      <c r="R1" s="1178"/>
      <c r="S1" s="1178"/>
      <c r="T1" s="1178"/>
      <c r="U1" s="1178"/>
      <c r="V1" s="1178"/>
      <c r="W1" s="1178"/>
      <c r="X1" s="1178"/>
      <c r="Y1" s="1178"/>
      <c r="Z1" s="1178"/>
      <c r="AA1" s="1178"/>
      <c r="AB1" s="1178"/>
      <c r="AC1" s="1178"/>
      <c r="AD1" s="1178"/>
      <c r="AE1" s="1178"/>
      <c r="AF1" s="1178"/>
      <c r="AG1" s="1178"/>
      <c r="AH1" s="1178"/>
      <c r="AI1" s="1178"/>
      <c r="AJ1" s="1178"/>
      <c r="AK1" s="1179"/>
      <c r="AL1" s="385"/>
      <c r="AM1" s="385"/>
      <c r="AN1" s="386"/>
      <c r="AO1" s="386"/>
      <c r="AP1" s="386"/>
      <c r="AQ1" s="386"/>
      <c r="AR1" s="386"/>
      <c r="AS1" s="386"/>
    </row>
    <row r="2" spans="1:45" ht="23.1" customHeight="1"/>
    <row r="3" spans="1:45" ht="23.1" customHeight="1">
      <c r="A3" s="1180" t="s">
        <v>21</v>
      </c>
      <c r="B3" s="1180"/>
      <c r="C3" s="1180"/>
      <c r="D3" s="1180"/>
      <c r="E3" s="1180"/>
      <c r="F3" s="1180"/>
      <c r="N3" s="1180" t="s">
        <v>22</v>
      </c>
      <c r="O3" s="1180"/>
      <c r="P3" s="1180"/>
      <c r="Q3" s="1180"/>
      <c r="R3" s="1180"/>
    </row>
    <row r="4" spans="1:45" ht="23.1" customHeight="1">
      <c r="A4" s="388">
        <v>0.52083333333333337</v>
      </c>
      <c r="B4" s="1174" t="s">
        <v>84</v>
      </c>
      <c r="C4" s="1174"/>
      <c r="D4" s="1174"/>
      <c r="E4" s="389"/>
      <c r="F4" s="389"/>
      <c r="N4" s="390"/>
      <c r="O4" s="391"/>
      <c r="P4" s="391"/>
      <c r="T4" s="392"/>
      <c r="U4" s="392"/>
      <c r="V4" s="393"/>
      <c r="W4" s="1181"/>
      <c r="X4" s="1181"/>
      <c r="Y4" s="1181"/>
      <c r="Z4" s="1181"/>
      <c r="AA4" s="1181"/>
      <c r="AB4" s="1181"/>
      <c r="AC4" s="1181"/>
      <c r="AD4" s="1181"/>
      <c r="AE4" s="1181"/>
      <c r="AF4" s="1181"/>
      <c r="AG4" s="1181"/>
    </row>
    <row r="5" spans="1:45" ht="23.1" customHeight="1">
      <c r="A5" s="388">
        <v>0.53125</v>
      </c>
      <c r="B5" s="394" t="s">
        <v>83</v>
      </c>
      <c r="C5" s="394"/>
      <c r="D5" s="394"/>
      <c r="E5" s="394"/>
      <c r="F5" s="394"/>
      <c r="G5" s="395"/>
      <c r="N5" s="1176"/>
      <c r="O5" s="1176"/>
      <c r="P5" s="1176"/>
      <c r="Q5" s="1176"/>
      <c r="R5" s="1176"/>
      <c r="S5" s="1176"/>
      <c r="T5" s="1176"/>
      <c r="U5" s="1176"/>
      <c r="V5" s="1176"/>
      <c r="W5" s="1176"/>
      <c r="X5" s="1176"/>
      <c r="Y5" s="1176"/>
      <c r="Z5" s="1176"/>
      <c r="AA5" s="1176"/>
      <c r="AB5" s="1176"/>
      <c r="AC5" s="1176"/>
      <c r="AD5" s="396"/>
      <c r="AE5" s="396"/>
      <c r="AF5" s="396"/>
      <c r="AG5" s="396"/>
    </row>
    <row r="6" spans="1:45" ht="23.1" customHeight="1">
      <c r="A6" s="388">
        <v>0.54166666666666663</v>
      </c>
      <c r="B6" s="1174" t="s">
        <v>85</v>
      </c>
      <c r="C6" s="1174"/>
      <c r="D6" s="1174"/>
      <c r="E6" s="389"/>
      <c r="F6" s="389"/>
      <c r="N6" s="1176"/>
      <c r="O6" s="1176"/>
      <c r="P6" s="1176"/>
      <c r="Q6" s="1176"/>
      <c r="R6" s="1176"/>
      <c r="S6" s="1176"/>
      <c r="T6" s="1176"/>
      <c r="U6" s="1176"/>
      <c r="V6" s="1176"/>
      <c r="W6" s="1176"/>
      <c r="X6" s="1176"/>
      <c r="Y6" s="1176"/>
      <c r="Z6" s="396"/>
      <c r="AA6" s="396"/>
      <c r="AB6" s="396"/>
      <c r="AC6" s="396"/>
      <c r="AD6" s="396"/>
      <c r="AE6" s="396"/>
      <c r="AF6" s="396"/>
      <c r="AG6" s="396"/>
    </row>
    <row r="7" spans="1:45" ht="23.1" customHeight="1">
      <c r="A7" s="388">
        <v>0.6875</v>
      </c>
      <c r="B7" s="1174" t="s">
        <v>82</v>
      </c>
      <c r="C7" s="1174"/>
      <c r="D7" s="1174"/>
      <c r="E7" s="389"/>
      <c r="F7" s="389"/>
      <c r="U7" s="396"/>
      <c r="V7" s="396"/>
      <c r="W7" s="396"/>
      <c r="X7" s="396"/>
      <c r="Y7" s="396"/>
      <c r="Z7" s="396"/>
      <c r="AA7" s="396"/>
      <c r="AB7" s="396"/>
      <c r="AC7" s="396"/>
      <c r="AF7" s="396"/>
      <c r="AG7" s="396"/>
    </row>
    <row r="8" spans="1:45" ht="23.1" customHeight="1">
      <c r="A8" s="395"/>
      <c r="B8" s="395"/>
      <c r="N8" s="391"/>
      <c r="P8" s="393"/>
      <c r="Q8" s="393"/>
      <c r="R8" s="393"/>
      <c r="S8" s="393"/>
      <c r="T8" s="393"/>
      <c r="U8" s="393"/>
      <c r="V8" s="393"/>
      <c r="W8" s="393"/>
      <c r="X8" s="393"/>
      <c r="Y8" s="393"/>
      <c r="Z8" s="393"/>
      <c r="AA8" s="393"/>
      <c r="AB8" s="393"/>
      <c r="AC8" s="393"/>
      <c r="AD8" s="393"/>
    </row>
    <row r="9" spans="1:45" ht="23.1" customHeight="1" thickBot="1">
      <c r="A9" s="1175" t="s">
        <v>183</v>
      </c>
      <c r="B9" s="1175"/>
      <c r="C9" s="1175"/>
      <c r="D9" s="1175"/>
      <c r="E9" s="1175"/>
      <c r="F9" s="1175"/>
      <c r="G9" s="1175"/>
      <c r="H9" s="1175"/>
      <c r="I9" s="1175"/>
      <c r="J9" s="1175"/>
      <c r="K9" s="1175"/>
    </row>
    <row r="10" spans="1:45" ht="23.1" customHeight="1" thickBot="1">
      <c r="A10" s="1172" t="s">
        <v>140</v>
      </c>
      <c r="B10" s="1173"/>
      <c r="C10" s="1172" t="s">
        <v>23</v>
      </c>
      <c r="D10" s="1123"/>
      <c r="E10" s="1123"/>
      <c r="F10" s="1173"/>
      <c r="G10" s="1172" t="s">
        <v>24</v>
      </c>
      <c r="H10" s="1123"/>
      <c r="I10" s="1123"/>
      <c r="J10" s="1123"/>
      <c r="K10" s="1123"/>
      <c r="L10" s="1123"/>
      <c r="M10" s="1123"/>
      <c r="N10" s="1123"/>
      <c r="O10" s="1123"/>
      <c r="P10" s="1123"/>
      <c r="Q10" s="1123"/>
      <c r="R10" s="1123"/>
      <c r="S10" s="1123"/>
      <c r="T10" s="1123"/>
      <c r="U10" s="1123"/>
      <c r="V10" s="1123"/>
      <c r="W10" s="1123"/>
      <c r="X10" s="1123"/>
      <c r="Y10" s="1123"/>
      <c r="Z10" s="1123"/>
      <c r="AA10" s="1123"/>
      <c r="AB10" s="1172" t="s">
        <v>26</v>
      </c>
      <c r="AC10" s="1123"/>
      <c r="AD10" s="1123"/>
      <c r="AE10" s="1123"/>
      <c r="AF10" s="1123"/>
      <c r="AG10" s="1123"/>
      <c r="AH10" s="1123"/>
      <c r="AI10" s="1123"/>
      <c r="AJ10" s="1173"/>
      <c r="AK10" s="396"/>
      <c r="AL10" s="396"/>
      <c r="AM10" s="396"/>
    </row>
    <row r="11" spans="1:45" ht="23.1" customHeight="1">
      <c r="A11" s="1153" t="s">
        <v>176</v>
      </c>
      <c r="B11" s="397" t="s">
        <v>173</v>
      </c>
      <c r="C11" s="1155">
        <v>0.54166666666666663</v>
      </c>
      <c r="D11" s="1156"/>
      <c r="E11" s="1156"/>
      <c r="F11" s="1157"/>
      <c r="G11" s="1161">
        <f>N5</f>
        <v>0</v>
      </c>
      <c r="H11" s="1162"/>
      <c r="I11" s="1162"/>
      <c r="J11" s="1162"/>
      <c r="K11" s="1162"/>
      <c r="L11" s="1162"/>
      <c r="M11" s="1162"/>
      <c r="N11" s="1162"/>
      <c r="O11" s="1163"/>
      <c r="P11" s="398"/>
      <c r="Q11" s="399" t="s">
        <v>28</v>
      </c>
      <c r="R11" s="400"/>
      <c r="S11" s="1164">
        <f>V5</f>
        <v>0</v>
      </c>
      <c r="T11" s="1162"/>
      <c r="U11" s="1162"/>
      <c r="V11" s="1162"/>
      <c r="W11" s="1162"/>
      <c r="X11" s="1162"/>
      <c r="Y11" s="1162"/>
      <c r="Z11" s="1162"/>
      <c r="AA11" s="1162"/>
      <c r="AB11" s="1161">
        <f>G13</f>
        <v>0</v>
      </c>
      <c r="AC11" s="1162"/>
      <c r="AD11" s="1162"/>
      <c r="AE11" s="1162"/>
      <c r="AF11" s="1162"/>
      <c r="AG11" s="1162"/>
      <c r="AH11" s="1162"/>
      <c r="AI11" s="1162"/>
      <c r="AJ11" s="1165"/>
      <c r="AK11" s="396"/>
      <c r="AL11" s="396"/>
      <c r="AM11" s="396"/>
    </row>
    <row r="12" spans="1:45" ht="23.1" customHeight="1" thickBot="1">
      <c r="A12" s="1154"/>
      <c r="B12" s="401" t="s">
        <v>174</v>
      </c>
      <c r="C12" s="1158"/>
      <c r="D12" s="1159"/>
      <c r="E12" s="1159"/>
      <c r="F12" s="1160"/>
      <c r="G12" s="1148">
        <f>N6</f>
        <v>0</v>
      </c>
      <c r="H12" s="1149"/>
      <c r="I12" s="1149"/>
      <c r="J12" s="1149"/>
      <c r="K12" s="1149"/>
      <c r="L12" s="1149"/>
      <c r="M12" s="1149"/>
      <c r="N12" s="1149"/>
      <c r="O12" s="1150"/>
      <c r="P12" s="402"/>
      <c r="Q12" s="403" t="s">
        <v>28</v>
      </c>
      <c r="R12" s="404"/>
      <c r="S12" s="1151">
        <f>V6</f>
        <v>0</v>
      </c>
      <c r="T12" s="1149"/>
      <c r="U12" s="1149"/>
      <c r="V12" s="1149"/>
      <c r="W12" s="1149"/>
      <c r="X12" s="1149"/>
      <c r="Y12" s="1149"/>
      <c r="Z12" s="1149"/>
      <c r="AA12" s="1149"/>
      <c r="AB12" s="1148">
        <f>S13</f>
        <v>0</v>
      </c>
      <c r="AC12" s="1149"/>
      <c r="AD12" s="1149"/>
      <c r="AE12" s="1149"/>
      <c r="AF12" s="1149"/>
      <c r="AG12" s="1149"/>
      <c r="AH12" s="1149"/>
      <c r="AI12" s="1149"/>
      <c r="AJ12" s="1152"/>
      <c r="AK12" s="396"/>
      <c r="AL12" s="396"/>
      <c r="AM12" s="396"/>
    </row>
    <row r="13" spans="1:45" ht="23.1" customHeight="1">
      <c r="A13" s="1153" t="s">
        <v>175</v>
      </c>
      <c r="B13" s="397" t="s">
        <v>173</v>
      </c>
      <c r="C13" s="1155">
        <v>0.5625</v>
      </c>
      <c r="D13" s="1156"/>
      <c r="E13" s="1156"/>
      <c r="F13" s="1157"/>
      <c r="G13" s="1161">
        <f>R5</f>
        <v>0</v>
      </c>
      <c r="H13" s="1162"/>
      <c r="I13" s="1162"/>
      <c r="J13" s="1162"/>
      <c r="K13" s="1162"/>
      <c r="L13" s="1162"/>
      <c r="M13" s="1162"/>
      <c r="N13" s="1162"/>
      <c r="O13" s="1163"/>
      <c r="P13" s="398"/>
      <c r="Q13" s="399" t="s">
        <v>28</v>
      </c>
      <c r="R13" s="400"/>
      <c r="S13" s="1164">
        <f>Z5</f>
        <v>0</v>
      </c>
      <c r="T13" s="1162"/>
      <c r="U13" s="1162"/>
      <c r="V13" s="1162"/>
      <c r="W13" s="1162"/>
      <c r="X13" s="1162"/>
      <c r="Y13" s="1162"/>
      <c r="Z13" s="1162"/>
      <c r="AA13" s="1162"/>
      <c r="AB13" s="1161">
        <f>G11</f>
        <v>0</v>
      </c>
      <c r="AC13" s="1162"/>
      <c r="AD13" s="1162"/>
      <c r="AE13" s="1162"/>
      <c r="AF13" s="1162"/>
      <c r="AG13" s="1162"/>
      <c r="AH13" s="1162"/>
      <c r="AI13" s="1162"/>
      <c r="AJ13" s="1165"/>
      <c r="AK13" s="396"/>
      <c r="AL13" s="396"/>
      <c r="AM13" s="396"/>
    </row>
    <row r="14" spans="1:45" ht="23.1" customHeight="1" thickBot="1">
      <c r="A14" s="1154"/>
      <c r="B14" s="401" t="s">
        <v>174</v>
      </c>
      <c r="C14" s="1158"/>
      <c r="D14" s="1159"/>
      <c r="E14" s="1159"/>
      <c r="F14" s="1160"/>
      <c r="G14" s="1148">
        <f>N6</f>
        <v>0</v>
      </c>
      <c r="H14" s="1149"/>
      <c r="I14" s="1149"/>
      <c r="J14" s="1149"/>
      <c r="K14" s="1149"/>
      <c r="L14" s="1149"/>
      <c r="M14" s="1149"/>
      <c r="N14" s="1149"/>
      <c r="O14" s="1150"/>
      <c r="P14" s="402"/>
      <c r="Q14" s="403" t="s">
        <v>28</v>
      </c>
      <c r="R14" s="404"/>
      <c r="S14" s="1151">
        <f>R6</f>
        <v>0</v>
      </c>
      <c r="T14" s="1149"/>
      <c r="U14" s="1149"/>
      <c r="V14" s="1149"/>
      <c r="W14" s="1149"/>
      <c r="X14" s="1149"/>
      <c r="Y14" s="1149"/>
      <c r="Z14" s="1149"/>
      <c r="AA14" s="1149"/>
      <c r="AB14" s="1148">
        <f>S11</f>
        <v>0</v>
      </c>
      <c r="AC14" s="1149"/>
      <c r="AD14" s="1149"/>
      <c r="AE14" s="1149"/>
      <c r="AF14" s="1149"/>
      <c r="AG14" s="1149"/>
      <c r="AH14" s="1149"/>
      <c r="AI14" s="1149"/>
      <c r="AJ14" s="1152"/>
      <c r="AK14" s="396"/>
      <c r="AL14" s="396"/>
      <c r="AM14" s="396"/>
    </row>
    <row r="15" spans="1:45" ht="23.1" customHeight="1">
      <c r="A15" s="1153" t="s">
        <v>177</v>
      </c>
      <c r="B15" s="397" t="s">
        <v>173</v>
      </c>
      <c r="C15" s="1155">
        <v>0.58333333333333337</v>
      </c>
      <c r="D15" s="1156"/>
      <c r="E15" s="1156"/>
      <c r="F15" s="1157"/>
      <c r="G15" s="1161">
        <f>N5</f>
        <v>0</v>
      </c>
      <c r="H15" s="1162"/>
      <c r="I15" s="1162"/>
      <c r="J15" s="1162"/>
      <c r="K15" s="1162"/>
      <c r="L15" s="1162"/>
      <c r="M15" s="1162"/>
      <c r="N15" s="1162"/>
      <c r="O15" s="1163"/>
      <c r="P15" s="398"/>
      <c r="Q15" s="399" t="s">
        <v>28</v>
      </c>
      <c r="R15" s="400"/>
      <c r="S15" s="1164">
        <f>R5</f>
        <v>0</v>
      </c>
      <c r="T15" s="1162"/>
      <c r="U15" s="1162"/>
      <c r="V15" s="1162"/>
      <c r="W15" s="1162"/>
      <c r="X15" s="1162"/>
      <c r="Y15" s="1162"/>
      <c r="Z15" s="1162"/>
      <c r="AA15" s="1162"/>
      <c r="AB15" s="1161">
        <f>G12</f>
        <v>0</v>
      </c>
      <c r="AC15" s="1162"/>
      <c r="AD15" s="1162"/>
      <c r="AE15" s="1162"/>
      <c r="AF15" s="1162"/>
      <c r="AG15" s="1162"/>
      <c r="AH15" s="1162"/>
      <c r="AI15" s="1162"/>
      <c r="AJ15" s="1165"/>
      <c r="AK15" s="396"/>
      <c r="AL15" s="396"/>
      <c r="AM15" s="396"/>
    </row>
    <row r="16" spans="1:45" ht="23.1" customHeight="1" thickBot="1">
      <c r="A16" s="1154"/>
      <c r="B16" s="401" t="s">
        <v>174</v>
      </c>
      <c r="C16" s="1158"/>
      <c r="D16" s="1159"/>
      <c r="E16" s="1159"/>
      <c r="F16" s="1160"/>
      <c r="G16" s="1148">
        <f>V5</f>
        <v>0</v>
      </c>
      <c r="H16" s="1149"/>
      <c r="I16" s="1149"/>
      <c r="J16" s="1149"/>
      <c r="K16" s="1149"/>
      <c r="L16" s="1149"/>
      <c r="M16" s="1149"/>
      <c r="N16" s="1149"/>
      <c r="O16" s="1150"/>
      <c r="P16" s="402"/>
      <c r="Q16" s="403" t="s">
        <v>28</v>
      </c>
      <c r="R16" s="404"/>
      <c r="S16" s="1151">
        <f>V6</f>
        <v>0</v>
      </c>
      <c r="T16" s="1149"/>
      <c r="U16" s="1149"/>
      <c r="V16" s="1149"/>
      <c r="W16" s="1149"/>
      <c r="X16" s="1149"/>
      <c r="Y16" s="1149"/>
      <c r="Z16" s="1149"/>
      <c r="AA16" s="1149"/>
      <c r="AB16" s="1148">
        <f>S14</f>
        <v>0</v>
      </c>
      <c r="AC16" s="1149"/>
      <c r="AD16" s="1149"/>
      <c r="AE16" s="1149"/>
      <c r="AF16" s="1149"/>
      <c r="AG16" s="1149"/>
      <c r="AH16" s="1149"/>
      <c r="AI16" s="1149"/>
      <c r="AJ16" s="1152"/>
      <c r="AK16" s="396"/>
      <c r="AL16" s="396"/>
      <c r="AM16" s="396"/>
    </row>
    <row r="17" spans="1:39" ht="23.1" customHeight="1">
      <c r="A17" s="1153" t="s">
        <v>178</v>
      </c>
      <c r="B17" s="397" t="s">
        <v>173</v>
      </c>
      <c r="C17" s="1155">
        <v>0.60416666666666696</v>
      </c>
      <c r="D17" s="1156"/>
      <c r="E17" s="1156"/>
      <c r="F17" s="1157"/>
      <c r="G17" s="1161">
        <f>Z5</f>
        <v>0</v>
      </c>
      <c r="H17" s="1162"/>
      <c r="I17" s="1162"/>
      <c r="J17" s="1162"/>
      <c r="K17" s="1162"/>
      <c r="L17" s="1162"/>
      <c r="M17" s="1162"/>
      <c r="N17" s="1162"/>
      <c r="O17" s="1163"/>
      <c r="P17" s="398"/>
      <c r="Q17" s="399" t="s">
        <v>28</v>
      </c>
      <c r="R17" s="400"/>
      <c r="S17" s="1164">
        <f>R6</f>
        <v>0</v>
      </c>
      <c r="T17" s="1162"/>
      <c r="U17" s="1162"/>
      <c r="V17" s="1162"/>
      <c r="W17" s="1162"/>
      <c r="X17" s="1162"/>
      <c r="Y17" s="1162"/>
      <c r="Z17" s="1162"/>
      <c r="AA17" s="1162"/>
      <c r="AB17" s="1161">
        <f>G11</f>
        <v>0</v>
      </c>
      <c r="AC17" s="1162"/>
      <c r="AD17" s="1162"/>
      <c r="AE17" s="1162"/>
      <c r="AF17" s="1162"/>
      <c r="AG17" s="1162"/>
      <c r="AH17" s="1162"/>
      <c r="AI17" s="1162"/>
      <c r="AJ17" s="1165"/>
      <c r="AK17" s="396"/>
      <c r="AL17" s="396"/>
      <c r="AM17" s="396"/>
    </row>
    <row r="18" spans="1:39" ht="23.1" customHeight="1" thickBot="1">
      <c r="A18" s="1154"/>
      <c r="B18" s="401" t="s">
        <v>174</v>
      </c>
      <c r="C18" s="1158"/>
      <c r="D18" s="1159"/>
      <c r="E18" s="1159"/>
      <c r="F18" s="1160"/>
      <c r="G18" s="1148">
        <f>V5</f>
        <v>0</v>
      </c>
      <c r="H18" s="1149"/>
      <c r="I18" s="1149"/>
      <c r="J18" s="1149"/>
      <c r="K18" s="1149"/>
      <c r="L18" s="1149"/>
      <c r="M18" s="1149"/>
      <c r="N18" s="1149"/>
      <c r="O18" s="1150"/>
      <c r="P18" s="402"/>
      <c r="Q18" s="403" t="s">
        <v>28</v>
      </c>
      <c r="R18" s="404"/>
      <c r="S18" s="1151">
        <f>N6</f>
        <v>0</v>
      </c>
      <c r="T18" s="1149"/>
      <c r="U18" s="1149"/>
      <c r="V18" s="1149"/>
      <c r="W18" s="1149"/>
      <c r="X18" s="1149"/>
      <c r="Y18" s="1149"/>
      <c r="Z18" s="1149"/>
      <c r="AA18" s="1149"/>
      <c r="AB18" s="1169">
        <f>S15</f>
        <v>0</v>
      </c>
      <c r="AC18" s="1170"/>
      <c r="AD18" s="1170"/>
      <c r="AE18" s="1170"/>
      <c r="AF18" s="1170"/>
      <c r="AG18" s="1170"/>
      <c r="AH18" s="1170"/>
      <c r="AI18" s="1170"/>
      <c r="AJ18" s="1171"/>
      <c r="AK18" s="396"/>
      <c r="AL18" s="396"/>
      <c r="AM18" s="396"/>
    </row>
    <row r="19" spans="1:39" ht="23.1" customHeight="1">
      <c r="A19" s="1153" t="s">
        <v>179</v>
      </c>
      <c r="B19" s="397" t="s">
        <v>173</v>
      </c>
      <c r="C19" s="1155">
        <v>0.625</v>
      </c>
      <c r="D19" s="1156"/>
      <c r="E19" s="1156"/>
      <c r="F19" s="1157"/>
      <c r="G19" s="1161">
        <f>N5</f>
        <v>0</v>
      </c>
      <c r="H19" s="1162"/>
      <c r="I19" s="1162"/>
      <c r="J19" s="1162"/>
      <c r="K19" s="1162"/>
      <c r="L19" s="1162"/>
      <c r="M19" s="1162"/>
      <c r="N19" s="1162"/>
      <c r="O19" s="1163"/>
      <c r="P19" s="398"/>
      <c r="Q19" s="399" t="s">
        <v>28</v>
      </c>
      <c r="R19" s="400"/>
      <c r="S19" s="1164">
        <f>Z5</f>
        <v>0</v>
      </c>
      <c r="T19" s="1162"/>
      <c r="U19" s="1162"/>
      <c r="V19" s="1162"/>
      <c r="W19" s="1162"/>
      <c r="X19" s="1162"/>
      <c r="Y19" s="1162"/>
      <c r="Z19" s="1162"/>
      <c r="AA19" s="1162"/>
      <c r="AB19" s="1161">
        <f>G18</f>
        <v>0</v>
      </c>
      <c r="AC19" s="1162"/>
      <c r="AD19" s="1162"/>
      <c r="AE19" s="1162"/>
      <c r="AF19" s="1162"/>
      <c r="AG19" s="1162"/>
      <c r="AH19" s="1162"/>
      <c r="AI19" s="1162"/>
      <c r="AJ19" s="1165"/>
      <c r="AK19" s="396"/>
      <c r="AL19" s="396"/>
      <c r="AM19" s="396"/>
    </row>
    <row r="20" spans="1:39" ht="23.1" customHeight="1" thickBot="1">
      <c r="A20" s="1154"/>
      <c r="B20" s="401" t="s">
        <v>174</v>
      </c>
      <c r="C20" s="1158"/>
      <c r="D20" s="1159"/>
      <c r="E20" s="1159"/>
      <c r="F20" s="1160"/>
      <c r="G20" s="1148">
        <f>V6</f>
        <v>0</v>
      </c>
      <c r="H20" s="1149"/>
      <c r="I20" s="1149"/>
      <c r="J20" s="1149"/>
      <c r="K20" s="1149"/>
      <c r="L20" s="1149"/>
      <c r="M20" s="1149"/>
      <c r="N20" s="1149"/>
      <c r="O20" s="1150"/>
      <c r="P20" s="402"/>
      <c r="Q20" s="403" t="s">
        <v>28</v>
      </c>
      <c r="R20" s="404"/>
      <c r="S20" s="1151">
        <f>R5</f>
        <v>0</v>
      </c>
      <c r="T20" s="1149"/>
      <c r="U20" s="1149"/>
      <c r="V20" s="1149"/>
      <c r="W20" s="1149"/>
      <c r="X20" s="1149"/>
      <c r="Y20" s="1149"/>
      <c r="Z20" s="1149"/>
      <c r="AA20" s="1149"/>
      <c r="AB20" s="1166">
        <f>S14</f>
        <v>0</v>
      </c>
      <c r="AC20" s="1167"/>
      <c r="AD20" s="1167"/>
      <c r="AE20" s="1167"/>
      <c r="AF20" s="1167"/>
      <c r="AG20" s="1167"/>
      <c r="AH20" s="1167"/>
      <c r="AI20" s="1167"/>
      <c r="AJ20" s="1168"/>
      <c r="AK20" s="396"/>
      <c r="AL20" s="396"/>
      <c r="AM20" s="396"/>
    </row>
    <row r="21" spans="1:39" ht="23.1" customHeight="1">
      <c r="A21" s="1153" t="s">
        <v>180</v>
      </c>
      <c r="B21" s="397" t="s">
        <v>173</v>
      </c>
      <c r="C21" s="1155">
        <v>0.64583333333333404</v>
      </c>
      <c r="D21" s="1156"/>
      <c r="E21" s="1156"/>
      <c r="F21" s="1157"/>
      <c r="G21" s="1161">
        <f>N5</f>
        <v>0</v>
      </c>
      <c r="H21" s="1162"/>
      <c r="I21" s="1162"/>
      <c r="J21" s="1162"/>
      <c r="K21" s="1162"/>
      <c r="L21" s="1162"/>
      <c r="M21" s="1162"/>
      <c r="N21" s="1162"/>
      <c r="O21" s="1163"/>
      <c r="P21" s="398"/>
      <c r="Q21" s="399" t="s">
        <v>28</v>
      </c>
      <c r="R21" s="400"/>
      <c r="S21" s="1164">
        <f>N6</f>
        <v>0</v>
      </c>
      <c r="T21" s="1162"/>
      <c r="U21" s="1162"/>
      <c r="V21" s="1162"/>
      <c r="W21" s="1162"/>
      <c r="X21" s="1162"/>
      <c r="Y21" s="1162"/>
      <c r="Z21" s="1162"/>
      <c r="AA21" s="1162"/>
      <c r="AB21" s="1161">
        <f>S19</f>
        <v>0</v>
      </c>
      <c r="AC21" s="1162"/>
      <c r="AD21" s="1162"/>
      <c r="AE21" s="1162"/>
      <c r="AF21" s="1162"/>
      <c r="AG21" s="1162"/>
      <c r="AH21" s="1162"/>
      <c r="AI21" s="1162"/>
      <c r="AJ21" s="1165"/>
      <c r="AK21" s="396"/>
      <c r="AL21" s="396"/>
      <c r="AM21" s="396"/>
    </row>
    <row r="22" spans="1:39" ht="23.1" customHeight="1" thickBot="1">
      <c r="A22" s="1154"/>
      <c r="B22" s="401" t="s">
        <v>174</v>
      </c>
      <c r="C22" s="1158"/>
      <c r="D22" s="1159"/>
      <c r="E22" s="1159"/>
      <c r="F22" s="1160"/>
      <c r="G22" s="1148">
        <f>V5</f>
        <v>0</v>
      </c>
      <c r="H22" s="1149"/>
      <c r="I22" s="1149"/>
      <c r="J22" s="1149"/>
      <c r="K22" s="1149"/>
      <c r="L22" s="1149"/>
      <c r="M22" s="1149"/>
      <c r="N22" s="1149"/>
      <c r="O22" s="1150"/>
      <c r="P22" s="402"/>
      <c r="Q22" s="403" t="s">
        <v>28</v>
      </c>
      <c r="R22" s="404"/>
      <c r="S22" s="1151">
        <f>R6</f>
        <v>0</v>
      </c>
      <c r="T22" s="1149"/>
      <c r="U22" s="1149"/>
      <c r="V22" s="1149"/>
      <c r="W22" s="1149"/>
      <c r="X22" s="1149"/>
      <c r="Y22" s="1149"/>
      <c r="Z22" s="1149"/>
      <c r="AA22" s="1149"/>
      <c r="AB22" s="1148">
        <f>G20</f>
        <v>0</v>
      </c>
      <c r="AC22" s="1149"/>
      <c r="AD22" s="1149"/>
      <c r="AE22" s="1149"/>
      <c r="AF22" s="1149"/>
      <c r="AG22" s="1149"/>
      <c r="AH22" s="1149"/>
      <c r="AI22" s="1149"/>
      <c r="AJ22" s="1152"/>
      <c r="AK22" s="396"/>
      <c r="AL22" s="396"/>
      <c r="AM22" s="396"/>
    </row>
    <row r="23" spans="1:39" ht="23.1" customHeight="1">
      <c r="A23" s="1153" t="s">
        <v>181</v>
      </c>
      <c r="B23" s="397" t="s">
        <v>173</v>
      </c>
      <c r="C23" s="1155">
        <v>0.66666666666666696</v>
      </c>
      <c r="D23" s="1156"/>
      <c r="E23" s="1156"/>
      <c r="F23" s="1157"/>
      <c r="G23" s="1161">
        <f>V6</f>
        <v>0</v>
      </c>
      <c r="H23" s="1162"/>
      <c r="I23" s="1162"/>
      <c r="J23" s="1162"/>
      <c r="K23" s="1162"/>
      <c r="L23" s="1162"/>
      <c r="M23" s="1162"/>
      <c r="N23" s="1162"/>
      <c r="O23" s="1163"/>
      <c r="P23" s="398"/>
      <c r="Q23" s="399" t="s">
        <v>28</v>
      </c>
      <c r="R23" s="400"/>
      <c r="S23" s="1164">
        <f>Z5</f>
        <v>0</v>
      </c>
      <c r="T23" s="1162"/>
      <c r="U23" s="1162"/>
      <c r="V23" s="1162"/>
      <c r="W23" s="1162"/>
      <c r="X23" s="1162"/>
      <c r="Y23" s="1162"/>
      <c r="Z23" s="1162"/>
      <c r="AA23" s="1162"/>
      <c r="AB23" s="1161">
        <f>G11</f>
        <v>0</v>
      </c>
      <c r="AC23" s="1162"/>
      <c r="AD23" s="1162"/>
      <c r="AE23" s="1162"/>
      <c r="AF23" s="1162"/>
      <c r="AG23" s="1162"/>
      <c r="AH23" s="1162"/>
      <c r="AI23" s="1162"/>
      <c r="AJ23" s="1165"/>
      <c r="AK23" s="396"/>
      <c r="AL23" s="396"/>
      <c r="AM23" s="396"/>
    </row>
    <row r="24" spans="1:39" ht="23.1" customHeight="1" thickBot="1">
      <c r="A24" s="1154"/>
      <c r="B24" s="401" t="s">
        <v>174</v>
      </c>
      <c r="C24" s="1158"/>
      <c r="D24" s="1159"/>
      <c r="E24" s="1159"/>
      <c r="F24" s="1160"/>
      <c r="G24" s="1148">
        <f>R5</f>
        <v>0</v>
      </c>
      <c r="H24" s="1149"/>
      <c r="I24" s="1149"/>
      <c r="J24" s="1149"/>
      <c r="K24" s="1149"/>
      <c r="L24" s="1149"/>
      <c r="M24" s="1149"/>
      <c r="N24" s="1149"/>
      <c r="O24" s="1150"/>
      <c r="P24" s="402"/>
      <c r="Q24" s="403" t="s">
        <v>28</v>
      </c>
      <c r="R24" s="404"/>
      <c r="S24" s="1151">
        <f>R6</f>
        <v>0</v>
      </c>
      <c r="T24" s="1149"/>
      <c r="U24" s="1149"/>
      <c r="V24" s="1149"/>
      <c r="W24" s="1149"/>
      <c r="X24" s="1149"/>
      <c r="Y24" s="1149"/>
      <c r="Z24" s="1149"/>
      <c r="AA24" s="1149"/>
      <c r="AB24" s="1166">
        <f>S18</f>
        <v>0</v>
      </c>
      <c r="AC24" s="1167"/>
      <c r="AD24" s="1167"/>
      <c r="AE24" s="1167"/>
      <c r="AF24" s="1167"/>
      <c r="AG24" s="1167"/>
      <c r="AH24" s="1167"/>
      <c r="AI24" s="1167"/>
      <c r="AJ24" s="1168"/>
      <c r="AK24" s="396"/>
      <c r="AL24" s="396"/>
      <c r="AM24" s="396"/>
    </row>
    <row r="25" spans="1:39" ht="23.1" customHeight="1">
      <c r="B25" s="393"/>
      <c r="C25" s="393"/>
      <c r="D25" s="393"/>
      <c r="E25" s="405"/>
      <c r="F25" s="393"/>
      <c r="G25" s="393"/>
      <c r="H25" s="393"/>
      <c r="I25" s="393"/>
      <c r="J25" s="393"/>
      <c r="K25" s="393"/>
      <c r="L25" s="393"/>
      <c r="M25" s="393"/>
      <c r="N25" s="393"/>
      <c r="O25" s="393"/>
      <c r="P25" s="393"/>
      <c r="Q25" s="393"/>
      <c r="R25" s="393"/>
      <c r="S25" s="393"/>
      <c r="T25" s="393"/>
      <c r="U25" s="393"/>
      <c r="V25" s="393"/>
      <c r="W25" s="393"/>
      <c r="X25" s="393"/>
      <c r="Y25" s="393"/>
    </row>
    <row r="26" spans="1:39" ht="23.1" customHeight="1" thickBot="1">
      <c r="A26" s="406"/>
      <c r="B26" s="1145"/>
      <c r="C26" s="1145"/>
      <c r="D26" s="1145"/>
      <c r="E26" s="1145"/>
      <c r="F26" s="1145"/>
      <c r="G26" s="1145"/>
      <c r="H26" s="1145"/>
      <c r="I26" s="1145"/>
      <c r="J26" s="1145"/>
    </row>
    <row r="27" spans="1:39" ht="23.1" customHeight="1" thickBot="1">
      <c r="A27" s="407" t="s">
        <v>10</v>
      </c>
      <c r="B27" s="1146">
        <f>N5</f>
        <v>0</v>
      </c>
      <c r="C27" s="1121"/>
      <c r="D27" s="1121"/>
      <c r="E27" s="1121">
        <f>V5</f>
        <v>0</v>
      </c>
      <c r="F27" s="1121"/>
      <c r="G27" s="1121"/>
      <c r="H27" s="1121">
        <f>N6</f>
        <v>0</v>
      </c>
      <c r="I27" s="1121"/>
      <c r="J27" s="1121"/>
      <c r="K27" s="1121">
        <f>V6</f>
        <v>0</v>
      </c>
      <c r="L27" s="1121"/>
      <c r="M27" s="1121"/>
      <c r="N27" s="1121">
        <f>R5</f>
        <v>0</v>
      </c>
      <c r="O27" s="1121"/>
      <c r="P27" s="1121"/>
      <c r="Q27" s="1121">
        <f>Z5</f>
        <v>0</v>
      </c>
      <c r="R27" s="1121"/>
      <c r="S27" s="1121"/>
      <c r="T27" s="1122">
        <f>R6</f>
        <v>0</v>
      </c>
      <c r="U27" s="1123"/>
      <c r="V27" s="1123"/>
      <c r="W27" s="1147" t="s">
        <v>33</v>
      </c>
      <c r="X27" s="1121"/>
      <c r="Y27" s="1121"/>
      <c r="Z27" s="1121" t="s">
        <v>15</v>
      </c>
      <c r="AA27" s="1121"/>
      <c r="AB27" s="1121"/>
      <c r="AC27" s="1121" t="s">
        <v>16</v>
      </c>
      <c r="AD27" s="1121"/>
      <c r="AE27" s="1121"/>
      <c r="AF27" s="1121" t="s">
        <v>141</v>
      </c>
      <c r="AG27" s="1121"/>
      <c r="AH27" s="1121"/>
      <c r="AI27" s="1121" t="s">
        <v>17</v>
      </c>
      <c r="AJ27" s="1121"/>
      <c r="AK27" s="1130"/>
    </row>
    <row r="28" spans="1:39" ht="23.1" customHeight="1">
      <c r="A28" s="1131">
        <f>B27</f>
        <v>0</v>
      </c>
      <c r="B28" s="1132"/>
      <c r="C28" s="1133"/>
      <c r="D28" s="1134"/>
      <c r="E28" s="1135"/>
      <c r="F28" s="1136"/>
      <c r="G28" s="1137"/>
      <c r="H28" s="1135"/>
      <c r="I28" s="1136"/>
      <c r="J28" s="1137"/>
      <c r="K28" s="1138"/>
      <c r="L28" s="1133"/>
      <c r="M28" s="1134"/>
      <c r="N28" s="1135"/>
      <c r="O28" s="1136"/>
      <c r="P28" s="1137"/>
      <c r="Q28" s="1135"/>
      <c r="R28" s="1136"/>
      <c r="S28" s="1137"/>
      <c r="T28" s="1138"/>
      <c r="U28" s="1133"/>
      <c r="V28" s="1143"/>
      <c r="W28" s="1144"/>
      <c r="X28" s="1128"/>
      <c r="Y28" s="1139"/>
      <c r="Z28" s="1127"/>
      <c r="AA28" s="1128"/>
      <c r="AB28" s="1139"/>
      <c r="AC28" s="1140"/>
      <c r="AD28" s="1141"/>
      <c r="AE28" s="1142"/>
      <c r="AF28" s="1124"/>
      <c r="AG28" s="1125"/>
      <c r="AH28" s="1126"/>
      <c r="AI28" s="1127"/>
      <c r="AJ28" s="1128"/>
      <c r="AK28" s="1129"/>
    </row>
    <row r="29" spans="1:39" ht="23.1" customHeight="1">
      <c r="A29" s="1109"/>
      <c r="B29" s="1120"/>
      <c r="C29" s="1084"/>
      <c r="D29" s="1085"/>
      <c r="E29" s="408"/>
      <c r="F29" s="409" t="s">
        <v>142</v>
      </c>
      <c r="G29" s="410"/>
      <c r="H29" s="408"/>
      <c r="I29" s="409" t="s">
        <v>29</v>
      </c>
      <c r="J29" s="410"/>
      <c r="K29" s="1083"/>
      <c r="L29" s="1084"/>
      <c r="M29" s="1085"/>
      <c r="N29" s="408"/>
      <c r="O29" s="409" t="s">
        <v>29</v>
      </c>
      <c r="P29" s="410"/>
      <c r="Q29" s="408"/>
      <c r="R29" s="409" t="s">
        <v>29</v>
      </c>
      <c r="S29" s="410"/>
      <c r="T29" s="1083"/>
      <c r="U29" s="1084"/>
      <c r="V29" s="1116"/>
      <c r="W29" s="1095"/>
      <c r="X29" s="1096"/>
      <c r="Y29" s="1097"/>
      <c r="Z29" s="1115"/>
      <c r="AA29" s="1096"/>
      <c r="AB29" s="1097"/>
      <c r="AC29" s="1112"/>
      <c r="AD29" s="1113"/>
      <c r="AE29" s="1114"/>
      <c r="AF29" s="1080"/>
      <c r="AG29" s="1081"/>
      <c r="AH29" s="1082"/>
      <c r="AI29" s="1115"/>
      <c r="AJ29" s="1096"/>
      <c r="AK29" s="1119"/>
    </row>
    <row r="30" spans="1:39" ht="23.1" customHeight="1">
      <c r="A30" s="1065">
        <f>E27</f>
        <v>0</v>
      </c>
      <c r="B30" s="1110"/>
      <c r="C30" s="1073"/>
      <c r="D30" s="1074"/>
      <c r="E30" s="1075"/>
      <c r="F30" s="1068"/>
      <c r="G30" s="1111"/>
      <c r="H30" s="1072"/>
      <c r="I30" s="1073"/>
      <c r="J30" s="1074"/>
      <c r="K30" s="1072"/>
      <c r="L30" s="1073"/>
      <c r="M30" s="1074"/>
      <c r="N30" s="1075"/>
      <c r="O30" s="1068"/>
      <c r="P30" s="1111"/>
      <c r="Q30" s="1075"/>
      <c r="R30" s="1068"/>
      <c r="S30" s="1068"/>
      <c r="T30" s="1072"/>
      <c r="U30" s="1073"/>
      <c r="V30" s="1086"/>
      <c r="W30" s="1089"/>
      <c r="X30" s="1090"/>
      <c r="Y30" s="1091"/>
      <c r="Z30" s="1098"/>
      <c r="AA30" s="1090"/>
      <c r="AB30" s="1091"/>
      <c r="AC30" s="1100"/>
      <c r="AD30" s="1101"/>
      <c r="AE30" s="1102"/>
      <c r="AF30" s="1077"/>
      <c r="AG30" s="1078"/>
      <c r="AH30" s="1079"/>
      <c r="AI30" s="1098"/>
      <c r="AJ30" s="1090"/>
      <c r="AK30" s="1117"/>
    </row>
    <row r="31" spans="1:39" ht="23.1" customHeight="1">
      <c r="A31" s="1109"/>
      <c r="B31" s="408"/>
      <c r="C31" s="409" t="s">
        <v>29</v>
      </c>
      <c r="D31" s="410"/>
      <c r="E31" s="1083"/>
      <c r="F31" s="1084"/>
      <c r="G31" s="1085"/>
      <c r="H31" s="408"/>
      <c r="I31" s="409" t="s">
        <v>29</v>
      </c>
      <c r="J31" s="410"/>
      <c r="K31" s="408"/>
      <c r="L31" s="409" t="s">
        <v>29</v>
      </c>
      <c r="M31" s="410"/>
      <c r="N31" s="1083"/>
      <c r="O31" s="1084"/>
      <c r="P31" s="1085"/>
      <c r="Q31" s="1083"/>
      <c r="R31" s="1084"/>
      <c r="S31" s="1085"/>
      <c r="T31" s="408"/>
      <c r="U31" s="409" t="s">
        <v>29</v>
      </c>
      <c r="V31" s="410"/>
      <c r="W31" s="1095"/>
      <c r="X31" s="1096"/>
      <c r="Y31" s="1097"/>
      <c r="Z31" s="1115"/>
      <c r="AA31" s="1096"/>
      <c r="AB31" s="1097"/>
      <c r="AC31" s="1112"/>
      <c r="AD31" s="1113"/>
      <c r="AE31" s="1114"/>
      <c r="AF31" s="1080"/>
      <c r="AG31" s="1081"/>
      <c r="AH31" s="1082"/>
      <c r="AI31" s="1115"/>
      <c r="AJ31" s="1096"/>
      <c r="AK31" s="1119"/>
    </row>
    <row r="32" spans="1:39" ht="23.1" customHeight="1">
      <c r="A32" s="1065">
        <f>H27</f>
        <v>0</v>
      </c>
      <c r="B32" s="1110"/>
      <c r="C32" s="1073"/>
      <c r="D32" s="1073"/>
      <c r="E32" s="1072"/>
      <c r="F32" s="1073"/>
      <c r="G32" s="1074"/>
      <c r="H32" s="1075"/>
      <c r="I32" s="1068"/>
      <c r="J32" s="1111"/>
      <c r="K32" s="1072"/>
      <c r="L32" s="1073"/>
      <c r="M32" s="1074"/>
      <c r="N32" s="1075"/>
      <c r="O32" s="1068"/>
      <c r="P32" s="1111"/>
      <c r="Q32" s="1075"/>
      <c r="R32" s="1068"/>
      <c r="S32" s="1068"/>
      <c r="T32" s="1072"/>
      <c r="U32" s="1073"/>
      <c r="V32" s="1086"/>
      <c r="W32" s="1089"/>
      <c r="X32" s="1090"/>
      <c r="Y32" s="1091"/>
      <c r="Z32" s="1098"/>
      <c r="AA32" s="1090"/>
      <c r="AB32" s="1091"/>
      <c r="AC32" s="1100"/>
      <c r="AD32" s="1101"/>
      <c r="AE32" s="1102"/>
      <c r="AF32" s="1077"/>
      <c r="AG32" s="1078"/>
      <c r="AH32" s="1079"/>
      <c r="AI32" s="1098"/>
      <c r="AJ32" s="1090"/>
      <c r="AK32" s="1117"/>
    </row>
    <row r="33" spans="1:37" ht="23.1" customHeight="1">
      <c r="A33" s="1109"/>
      <c r="B33" s="408"/>
      <c r="C33" s="409" t="s">
        <v>29</v>
      </c>
      <c r="D33" s="410"/>
      <c r="E33" s="408"/>
      <c r="F33" s="409" t="s">
        <v>29</v>
      </c>
      <c r="G33" s="410"/>
      <c r="H33" s="1083"/>
      <c r="I33" s="1084"/>
      <c r="J33" s="1085"/>
      <c r="K33" s="408"/>
      <c r="L33" s="409" t="s">
        <v>29</v>
      </c>
      <c r="M33" s="410"/>
      <c r="N33" s="1083"/>
      <c r="O33" s="1084"/>
      <c r="P33" s="1085"/>
      <c r="Q33" s="1083"/>
      <c r="R33" s="1084"/>
      <c r="S33" s="1085"/>
      <c r="T33" s="408"/>
      <c r="U33" s="409" t="s">
        <v>29</v>
      </c>
      <c r="V33" s="410"/>
      <c r="W33" s="1095"/>
      <c r="X33" s="1096"/>
      <c r="Y33" s="1097"/>
      <c r="Z33" s="1115"/>
      <c r="AA33" s="1096"/>
      <c r="AB33" s="1097"/>
      <c r="AC33" s="1112"/>
      <c r="AD33" s="1113"/>
      <c r="AE33" s="1114"/>
      <c r="AF33" s="1080"/>
      <c r="AG33" s="1081"/>
      <c r="AH33" s="1082"/>
      <c r="AI33" s="1115"/>
      <c r="AJ33" s="1096"/>
      <c r="AK33" s="1119"/>
    </row>
    <row r="34" spans="1:37" ht="23.1" customHeight="1">
      <c r="A34" s="1065">
        <f>K27</f>
        <v>0</v>
      </c>
      <c r="B34" s="1067"/>
      <c r="C34" s="1068"/>
      <c r="D34" s="1068"/>
      <c r="E34" s="1072"/>
      <c r="F34" s="1073"/>
      <c r="G34" s="1074"/>
      <c r="H34" s="1073"/>
      <c r="I34" s="1073"/>
      <c r="J34" s="1074"/>
      <c r="K34" s="1075"/>
      <c r="L34" s="1068"/>
      <c r="M34" s="1068"/>
      <c r="N34" s="1072"/>
      <c r="O34" s="1073"/>
      <c r="P34" s="1073"/>
      <c r="Q34" s="1072"/>
      <c r="R34" s="1073"/>
      <c r="S34" s="1074"/>
      <c r="T34" s="1075"/>
      <c r="U34" s="1068"/>
      <c r="V34" s="1087"/>
      <c r="W34" s="1089"/>
      <c r="X34" s="1090"/>
      <c r="Y34" s="1091"/>
      <c r="Z34" s="1098"/>
      <c r="AA34" s="1090"/>
      <c r="AB34" s="1091"/>
      <c r="AC34" s="1100"/>
      <c r="AD34" s="1101"/>
      <c r="AE34" s="1102"/>
      <c r="AF34" s="1077"/>
      <c r="AG34" s="1078"/>
      <c r="AH34" s="1079"/>
      <c r="AI34" s="1098"/>
      <c r="AJ34" s="1090"/>
      <c r="AK34" s="1117"/>
    </row>
    <row r="35" spans="1:37" ht="23.1" customHeight="1">
      <c r="A35" s="1109"/>
      <c r="B35" s="1120"/>
      <c r="C35" s="1084"/>
      <c r="D35" s="1085"/>
      <c r="E35" s="408"/>
      <c r="F35" s="409" t="s">
        <v>29</v>
      </c>
      <c r="G35" s="410"/>
      <c r="H35" s="408"/>
      <c r="I35" s="409" t="s">
        <v>29</v>
      </c>
      <c r="J35" s="410"/>
      <c r="K35" s="1083"/>
      <c r="L35" s="1084"/>
      <c r="M35" s="1085"/>
      <c r="N35" s="408"/>
      <c r="O35" s="409" t="s">
        <v>29</v>
      </c>
      <c r="P35" s="410"/>
      <c r="Q35" s="408"/>
      <c r="R35" s="409" t="s">
        <v>29</v>
      </c>
      <c r="S35" s="410"/>
      <c r="T35" s="1083"/>
      <c r="U35" s="1084"/>
      <c r="V35" s="1116"/>
      <c r="W35" s="1095"/>
      <c r="X35" s="1096"/>
      <c r="Y35" s="1097"/>
      <c r="Z35" s="1115"/>
      <c r="AA35" s="1096"/>
      <c r="AB35" s="1097"/>
      <c r="AC35" s="1112"/>
      <c r="AD35" s="1113"/>
      <c r="AE35" s="1114"/>
      <c r="AF35" s="1080"/>
      <c r="AG35" s="1081"/>
      <c r="AH35" s="1082"/>
      <c r="AI35" s="1115"/>
      <c r="AJ35" s="1096"/>
      <c r="AK35" s="1119"/>
    </row>
    <row r="36" spans="1:37" ht="23.1" customHeight="1">
      <c r="A36" s="1065">
        <f>N27</f>
        <v>0</v>
      </c>
      <c r="B36" s="1110"/>
      <c r="C36" s="1073"/>
      <c r="D36" s="1073"/>
      <c r="E36" s="1075"/>
      <c r="F36" s="1068"/>
      <c r="G36" s="1111"/>
      <c r="H36" s="1075"/>
      <c r="I36" s="1068"/>
      <c r="J36" s="1068"/>
      <c r="K36" s="1072"/>
      <c r="L36" s="1073"/>
      <c r="M36" s="1074"/>
      <c r="N36" s="1075"/>
      <c r="O36" s="1068"/>
      <c r="P36" s="1111"/>
      <c r="Q36" s="1072"/>
      <c r="R36" s="1073"/>
      <c r="S36" s="1073"/>
      <c r="T36" s="1072"/>
      <c r="U36" s="1073"/>
      <c r="V36" s="1086"/>
      <c r="W36" s="1089"/>
      <c r="X36" s="1090"/>
      <c r="Y36" s="1091"/>
      <c r="Z36" s="1098"/>
      <c r="AA36" s="1090"/>
      <c r="AB36" s="1091"/>
      <c r="AC36" s="1100"/>
      <c r="AD36" s="1101"/>
      <c r="AE36" s="1102"/>
      <c r="AF36" s="1077"/>
      <c r="AG36" s="1078"/>
      <c r="AH36" s="1079"/>
      <c r="AI36" s="1098"/>
      <c r="AJ36" s="1090"/>
      <c r="AK36" s="1117"/>
    </row>
    <row r="37" spans="1:37" ht="23.1" customHeight="1">
      <c r="A37" s="1109"/>
      <c r="B37" s="408"/>
      <c r="C37" s="409" t="s">
        <v>29</v>
      </c>
      <c r="D37" s="410"/>
      <c r="E37" s="1083"/>
      <c r="F37" s="1084"/>
      <c r="G37" s="1085"/>
      <c r="H37" s="1083"/>
      <c r="I37" s="1084"/>
      <c r="J37" s="1085"/>
      <c r="K37" s="408"/>
      <c r="L37" s="409" t="s">
        <v>29</v>
      </c>
      <c r="M37" s="410"/>
      <c r="N37" s="1083"/>
      <c r="O37" s="1084"/>
      <c r="P37" s="1085"/>
      <c r="Q37" s="408"/>
      <c r="R37" s="409" t="s">
        <v>29</v>
      </c>
      <c r="S37" s="410"/>
      <c r="T37" s="408"/>
      <c r="U37" s="409" t="s">
        <v>29</v>
      </c>
      <c r="V37" s="410"/>
      <c r="W37" s="1095"/>
      <c r="X37" s="1096"/>
      <c r="Y37" s="1097"/>
      <c r="Z37" s="1115"/>
      <c r="AA37" s="1096"/>
      <c r="AB37" s="1097"/>
      <c r="AC37" s="1112"/>
      <c r="AD37" s="1113"/>
      <c r="AE37" s="1114"/>
      <c r="AF37" s="1080"/>
      <c r="AG37" s="1081"/>
      <c r="AH37" s="1082"/>
      <c r="AI37" s="1115"/>
      <c r="AJ37" s="1096"/>
      <c r="AK37" s="1119"/>
    </row>
    <row r="38" spans="1:37" ht="23.1" customHeight="1">
      <c r="A38" s="1065">
        <f>Q27</f>
        <v>0</v>
      </c>
      <c r="B38" s="1110"/>
      <c r="C38" s="1073"/>
      <c r="D38" s="1073"/>
      <c r="E38" s="1075"/>
      <c r="F38" s="1068"/>
      <c r="G38" s="1111"/>
      <c r="H38" s="1075"/>
      <c r="I38" s="1068"/>
      <c r="J38" s="1068"/>
      <c r="K38" s="1072"/>
      <c r="L38" s="1073"/>
      <c r="M38" s="1073"/>
      <c r="N38" s="1072"/>
      <c r="O38" s="1073"/>
      <c r="P38" s="1074"/>
      <c r="Q38" s="1075"/>
      <c r="R38" s="1068"/>
      <c r="S38" s="1068"/>
      <c r="T38" s="1072"/>
      <c r="U38" s="1073"/>
      <c r="V38" s="1086"/>
      <c r="W38" s="1089"/>
      <c r="X38" s="1090"/>
      <c r="Y38" s="1091"/>
      <c r="Z38" s="1098"/>
      <c r="AA38" s="1090"/>
      <c r="AB38" s="1091"/>
      <c r="AC38" s="1100"/>
      <c r="AD38" s="1101"/>
      <c r="AE38" s="1102"/>
      <c r="AF38" s="1077"/>
      <c r="AG38" s="1078"/>
      <c r="AH38" s="1079"/>
      <c r="AI38" s="1098"/>
      <c r="AJ38" s="1090"/>
      <c r="AK38" s="1117"/>
    </row>
    <row r="39" spans="1:37" ht="23.1" customHeight="1">
      <c r="A39" s="1109"/>
      <c r="B39" s="408"/>
      <c r="C39" s="409" t="s">
        <v>29</v>
      </c>
      <c r="D39" s="410"/>
      <c r="E39" s="1083"/>
      <c r="F39" s="1084"/>
      <c r="G39" s="1085"/>
      <c r="H39" s="1083"/>
      <c r="I39" s="1084"/>
      <c r="J39" s="1085"/>
      <c r="K39" s="408"/>
      <c r="L39" s="409" t="s">
        <v>29</v>
      </c>
      <c r="M39" s="410"/>
      <c r="N39" s="408"/>
      <c r="O39" s="409" t="s">
        <v>29</v>
      </c>
      <c r="P39" s="410"/>
      <c r="Q39" s="1083"/>
      <c r="R39" s="1084"/>
      <c r="S39" s="1085"/>
      <c r="T39" s="408"/>
      <c r="U39" s="409" t="s">
        <v>29</v>
      </c>
      <c r="V39" s="410"/>
      <c r="W39" s="1095"/>
      <c r="X39" s="1096"/>
      <c r="Y39" s="1097"/>
      <c r="Z39" s="1115"/>
      <c r="AA39" s="1096"/>
      <c r="AB39" s="1097"/>
      <c r="AC39" s="1112"/>
      <c r="AD39" s="1113"/>
      <c r="AE39" s="1114"/>
      <c r="AF39" s="1080"/>
      <c r="AG39" s="1081"/>
      <c r="AH39" s="1082"/>
      <c r="AI39" s="1115"/>
      <c r="AJ39" s="1096"/>
      <c r="AK39" s="1119"/>
    </row>
    <row r="40" spans="1:37" ht="23.1" customHeight="1">
      <c r="A40" s="1065">
        <f>T27</f>
        <v>0</v>
      </c>
      <c r="B40" s="1067"/>
      <c r="C40" s="1068"/>
      <c r="D40" s="1068"/>
      <c r="E40" s="1072"/>
      <c r="F40" s="1073"/>
      <c r="G40" s="1074"/>
      <c r="H40" s="1073"/>
      <c r="I40" s="1073"/>
      <c r="J40" s="1074"/>
      <c r="K40" s="1075"/>
      <c r="L40" s="1068"/>
      <c r="M40" s="1068"/>
      <c r="N40" s="1072"/>
      <c r="O40" s="1073"/>
      <c r="P40" s="1074"/>
      <c r="Q40" s="1072"/>
      <c r="R40" s="1073"/>
      <c r="S40" s="1074"/>
      <c r="T40" s="1075"/>
      <c r="U40" s="1068"/>
      <c r="V40" s="1087"/>
      <c r="W40" s="1089"/>
      <c r="X40" s="1090"/>
      <c r="Y40" s="1091"/>
      <c r="Z40" s="1098"/>
      <c r="AA40" s="1090"/>
      <c r="AB40" s="1091"/>
      <c r="AC40" s="1100"/>
      <c r="AD40" s="1101"/>
      <c r="AE40" s="1102"/>
      <c r="AF40" s="1077"/>
      <c r="AG40" s="1078"/>
      <c r="AH40" s="1079"/>
      <c r="AI40" s="1098"/>
      <c r="AJ40" s="1090"/>
      <c r="AK40" s="1117"/>
    </row>
    <row r="41" spans="1:37" ht="23.1" customHeight="1" thickBot="1">
      <c r="A41" s="1066"/>
      <c r="B41" s="1069"/>
      <c r="C41" s="1070"/>
      <c r="D41" s="1071"/>
      <c r="E41" s="411"/>
      <c r="F41" s="412" t="s">
        <v>29</v>
      </c>
      <c r="G41" s="413"/>
      <c r="H41" s="411"/>
      <c r="I41" s="412" t="s">
        <v>29</v>
      </c>
      <c r="J41" s="413"/>
      <c r="K41" s="1076"/>
      <c r="L41" s="1070"/>
      <c r="M41" s="1071"/>
      <c r="N41" s="411"/>
      <c r="O41" s="412" t="s">
        <v>29</v>
      </c>
      <c r="P41" s="413"/>
      <c r="Q41" s="411"/>
      <c r="R41" s="412" t="s">
        <v>29</v>
      </c>
      <c r="S41" s="413"/>
      <c r="T41" s="1076"/>
      <c r="U41" s="1070"/>
      <c r="V41" s="1088"/>
      <c r="W41" s="1092"/>
      <c r="X41" s="1093"/>
      <c r="Y41" s="1094"/>
      <c r="Z41" s="1099"/>
      <c r="AA41" s="1093"/>
      <c r="AB41" s="1094"/>
      <c r="AC41" s="1103"/>
      <c r="AD41" s="1104"/>
      <c r="AE41" s="1105"/>
      <c r="AF41" s="1106"/>
      <c r="AG41" s="1107"/>
      <c r="AH41" s="1108"/>
      <c r="AI41" s="1099"/>
      <c r="AJ41" s="1093"/>
      <c r="AK41" s="1118"/>
    </row>
    <row r="42" spans="1:37" ht="18" customHeight="1"/>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8.95" customHeight="1"/>
    <row r="69" ht="18.95" customHeight="1"/>
    <row r="70" ht="15" customHeight="1"/>
    <row r="71" ht="15" customHeight="1"/>
  </sheetData>
  <mergeCells count="181">
    <mergeCell ref="N5:Q5"/>
    <mergeCell ref="R5:U5"/>
    <mergeCell ref="V5:Y5"/>
    <mergeCell ref="Z5:AC5"/>
    <mergeCell ref="A1:AK1"/>
    <mergeCell ref="A3:F3"/>
    <mergeCell ref="N3:R3"/>
    <mergeCell ref="B4:D4"/>
    <mergeCell ref="W4:AG4"/>
    <mergeCell ref="B7:D7"/>
    <mergeCell ref="A9:K9"/>
    <mergeCell ref="A10:B10"/>
    <mergeCell ref="C10:F10"/>
    <mergeCell ref="G10:AA10"/>
    <mergeCell ref="B6:D6"/>
    <mergeCell ref="N6:Q6"/>
    <mergeCell ref="R6:U6"/>
    <mergeCell ref="V6:Y6"/>
    <mergeCell ref="AB10:AJ10"/>
    <mergeCell ref="A11:A12"/>
    <mergeCell ref="C11:F12"/>
    <mergeCell ref="G11:O11"/>
    <mergeCell ref="S11:AA11"/>
    <mergeCell ref="AB11:AJ11"/>
    <mergeCell ref="G12:O12"/>
    <mergeCell ref="S12:AA12"/>
    <mergeCell ref="AB12:AJ12"/>
    <mergeCell ref="AB13:AJ13"/>
    <mergeCell ref="G14:O14"/>
    <mergeCell ref="S14:AA14"/>
    <mergeCell ref="AB14:AJ14"/>
    <mergeCell ref="A13:A14"/>
    <mergeCell ref="C13:F14"/>
    <mergeCell ref="G13:O13"/>
    <mergeCell ref="S13:AA13"/>
    <mergeCell ref="AB15:AJ15"/>
    <mergeCell ref="G16:O16"/>
    <mergeCell ref="S16:AA16"/>
    <mergeCell ref="AB16:AJ16"/>
    <mergeCell ref="A15:A16"/>
    <mergeCell ref="C15:F16"/>
    <mergeCell ref="G15:O15"/>
    <mergeCell ref="S15:AA15"/>
    <mergeCell ref="AB17:AJ17"/>
    <mergeCell ref="G18:O18"/>
    <mergeCell ref="S18:AA18"/>
    <mergeCell ref="AB18:AJ18"/>
    <mergeCell ref="A17:A18"/>
    <mergeCell ref="C17:F18"/>
    <mergeCell ref="G17:O17"/>
    <mergeCell ref="S17:AA17"/>
    <mergeCell ref="AB19:AJ19"/>
    <mergeCell ref="G20:O20"/>
    <mergeCell ref="S20:AA20"/>
    <mergeCell ref="AB20:AJ20"/>
    <mergeCell ref="A19:A20"/>
    <mergeCell ref="C19:F20"/>
    <mergeCell ref="G19:O19"/>
    <mergeCell ref="S19:AA19"/>
    <mergeCell ref="AB21:AJ21"/>
    <mergeCell ref="G22:O22"/>
    <mergeCell ref="S22:AA22"/>
    <mergeCell ref="AB22:AJ22"/>
    <mergeCell ref="A21:A22"/>
    <mergeCell ref="C21:F22"/>
    <mergeCell ref="G21:O21"/>
    <mergeCell ref="S21:AA21"/>
    <mergeCell ref="AB23:AJ23"/>
    <mergeCell ref="G24:O24"/>
    <mergeCell ref="S24:AA24"/>
    <mergeCell ref="AB24:AJ24"/>
    <mergeCell ref="A23:A24"/>
    <mergeCell ref="C23:F24"/>
    <mergeCell ref="G23:O23"/>
    <mergeCell ref="S23:AA23"/>
    <mergeCell ref="B26:D26"/>
    <mergeCell ref="E26:G26"/>
    <mergeCell ref="H26:J26"/>
    <mergeCell ref="B27:D27"/>
    <mergeCell ref="E27:G27"/>
    <mergeCell ref="H27:J27"/>
    <mergeCell ref="W27:Y27"/>
    <mergeCell ref="Z27:AB27"/>
    <mergeCell ref="AC27:AE27"/>
    <mergeCell ref="A28:A29"/>
    <mergeCell ref="B28:D29"/>
    <mergeCell ref="E28:G28"/>
    <mergeCell ref="H28:J28"/>
    <mergeCell ref="K28:M29"/>
    <mergeCell ref="N28:P28"/>
    <mergeCell ref="Q28:S28"/>
    <mergeCell ref="Z28:AB29"/>
    <mergeCell ref="AC28:AE29"/>
    <mergeCell ref="T28:V29"/>
    <mergeCell ref="W28:Y29"/>
    <mergeCell ref="AF27:AH27"/>
    <mergeCell ref="K27:M27"/>
    <mergeCell ref="N27:P27"/>
    <mergeCell ref="Q27:S27"/>
    <mergeCell ref="T27:V27"/>
    <mergeCell ref="AF28:AH29"/>
    <mergeCell ref="AI28:AK29"/>
    <mergeCell ref="AI27:AK27"/>
    <mergeCell ref="AF30:AH31"/>
    <mergeCell ref="K30:M30"/>
    <mergeCell ref="N30:P31"/>
    <mergeCell ref="Q30:S31"/>
    <mergeCell ref="T30:V30"/>
    <mergeCell ref="AF32:AH33"/>
    <mergeCell ref="AI32:AK33"/>
    <mergeCell ref="AI30:AK31"/>
    <mergeCell ref="A32:A33"/>
    <mergeCell ref="B32:D32"/>
    <mergeCell ref="E32:G32"/>
    <mergeCell ref="H32:J33"/>
    <mergeCell ref="K32:M32"/>
    <mergeCell ref="N32:P33"/>
    <mergeCell ref="Q32:S33"/>
    <mergeCell ref="A30:A31"/>
    <mergeCell ref="B30:D30"/>
    <mergeCell ref="E30:G31"/>
    <mergeCell ref="H30:J30"/>
    <mergeCell ref="Z32:AB33"/>
    <mergeCell ref="AC32:AE33"/>
    <mergeCell ref="T32:V32"/>
    <mergeCell ref="W32:Y33"/>
    <mergeCell ref="W30:Y31"/>
    <mergeCell ref="Z30:AB31"/>
    <mergeCell ref="AC30:AE31"/>
    <mergeCell ref="A36:A37"/>
    <mergeCell ref="B36:D36"/>
    <mergeCell ref="E36:G37"/>
    <mergeCell ref="H36:J37"/>
    <mergeCell ref="K36:M36"/>
    <mergeCell ref="N36:P37"/>
    <mergeCell ref="Q36:S36"/>
    <mergeCell ref="A34:A35"/>
    <mergeCell ref="B34:D35"/>
    <mergeCell ref="E34:G34"/>
    <mergeCell ref="H34:J34"/>
    <mergeCell ref="AF34:AH35"/>
    <mergeCell ref="K34:M35"/>
    <mergeCell ref="N34:P34"/>
    <mergeCell ref="Q34:S34"/>
    <mergeCell ref="T34:V35"/>
    <mergeCell ref="AF36:AH37"/>
    <mergeCell ref="AI40:AK41"/>
    <mergeCell ref="AI38:AK39"/>
    <mergeCell ref="AI36:AK37"/>
    <mergeCell ref="AI34:AK35"/>
    <mergeCell ref="Z36:AB37"/>
    <mergeCell ref="AC36:AE37"/>
    <mergeCell ref="T36:V36"/>
    <mergeCell ref="W36:Y37"/>
    <mergeCell ref="W34:Y35"/>
    <mergeCell ref="Z34:AB35"/>
    <mergeCell ref="AC34:AE35"/>
    <mergeCell ref="A40:A41"/>
    <mergeCell ref="B40:D41"/>
    <mergeCell ref="E40:G40"/>
    <mergeCell ref="H40:J40"/>
    <mergeCell ref="K40:M41"/>
    <mergeCell ref="AF38:AH39"/>
    <mergeCell ref="K38:M38"/>
    <mergeCell ref="N38:P38"/>
    <mergeCell ref="Q38:S39"/>
    <mergeCell ref="T38:V38"/>
    <mergeCell ref="N40:P40"/>
    <mergeCell ref="Q40:S40"/>
    <mergeCell ref="T40:V41"/>
    <mergeCell ref="W40:Y41"/>
    <mergeCell ref="W38:Y39"/>
    <mergeCell ref="Z40:AB41"/>
    <mergeCell ref="AC40:AE41"/>
    <mergeCell ref="AF40:AH41"/>
    <mergeCell ref="A38:A39"/>
    <mergeCell ref="B38:D38"/>
    <mergeCell ref="E38:G39"/>
    <mergeCell ref="H38:J39"/>
    <mergeCell ref="AC38:AE39"/>
    <mergeCell ref="Z38:AB39"/>
  </mergeCells>
  <phoneticPr fontId="2"/>
  <printOptions horizontalCentered="1" verticalCentered="1"/>
  <pageMargins left="0.19685039370078741" right="0.19685039370078741" top="0.19685039370078741" bottom="0.19685039370078741" header="0" footer="0"/>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zoomScaleNormal="100" workbookViewId="0">
      <selection activeCell="AJ8" sqref="AJ8"/>
    </sheetView>
  </sheetViews>
  <sheetFormatPr defaultRowHeight="13.5"/>
  <cols>
    <col min="1" max="1" width="7.875" style="303" customWidth="1"/>
    <col min="2" max="15" width="2.625" style="303" customWidth="1"/>
    <col min="16" max="16" width="2.75" style="303" customWidth="1"/>
    <col min="17" max="17" width="2.625" style="303" customWidth="1"/>
    <col min="18" max="18" width="2.75" style="303" customWidth="1"/>
    <col min="19" max="37" width="2.625" style="303" customWidth="1"/>
    <col min="38" max="45" width="3.625" style="303" customWidth="1"/>
    <col min="46" max="16384" width="9" style="303"/>
  </cols>
  <sheetData>
    <row r="1" spans="1:45" ht="47.25" customHeight="1" thickBot="1">
      <c r="A1" s="1187" t="s">
        <v>256</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c r="AC1" s="1188"/>
      <c r="AD1" s="1188"/>
      <c r="AE1" s="1188"/>
      <c r="AF1" s="1188"/>
      <c r="AG1" s="1188"/>
      <c r="AH1" s="1188"/>
      <c r="AI1" s="1188"/>
      <c r="AJ1" s="1188"/>
      <c r="AK1" s="1189"/>
      <c r="AL1" s="301"/>
      <c r="AM1" s="301"/>
      <c r="AN1" s="302"/>
      <c r="AO1" s="302"/>
      <c r="AP1" s="302"/>
      <c r="AQ1" s="302"/>
      <c r="AR1" s="302"/>
      <c r="AS1" s="302"/>
    </row>
    <row r="2" spans="1:45" ht="23.1" customHeight="1"/>
    <row r="3" spans="1:45" ht="23.1" customHeight="1">
      <c r="A3" s="1190" t="s">
        <v>21</v>
      </c>
      <c r="B3" s="1190"/>
      <c r="C3" s="1190"/>
      <c r="D3" s="1190"/>
      <c r="E3" s="1190"/>
      <c r="F3" s="1190"/>
      <c r="N3" s="1190" t="s">
        <v>22</v>
      </c>
      <c r="O3" s="1190"/>
      <c r="P3" s="1190"/>
      <c r="Q3" s="1190"/>
      <c r="R3" s="1190"/>
    </row>
    <row r="4" spans="1:45" ht="23.1" customHeight="1">
      <c r="A4" s="304">
        <v>0.83333333333333337</v>
      </c>
      <c r="B4" s="1191" t="s">
        <v>84</v>
      </c>
      <c r="C4" s="1191"/>
      <c r="D4" s="1191"/>
      <c r="E4" s="305"/>
      <c r="F4" s="305"/>
      <c r="N4" s="306"/>
      <c r="O4" s="307"/>
      <c r="P4" s="307"/>
      <c r="T4" s="308"/>
      <c r="U4" s="308"/>
      <c r="V4" s="273"/>
      <c r="W4" s="1192"/>
      <c r="X4" s="1192"/>
      <c r="Y4" s="1192"/>
      <c r="Z4" s="1192"/>
      <c r="AA4" s="1192"/>
      <c r="AB4" s="1192"/>
      <c r="AC4" s="1192"/>
      <c r="AD4" s="1192"/>
      <c r="AE4" s="1192"/>
      <c r="AF4" s="1192"/>
      <c r="AG4" s="1192"/>
    </row>
    <row r="5" spans="1:45" ht="23.1" customHeight="1">
      <c r="A5" s="304">
        <v>0.84375</v>
      </c>
      <c r="B5" s="309" t="s">
        <v>83</v>
      </c>
      <c r="C5" s="309"/>
      <c r="D5" s="309"/>
      <c r="E5" s="309"/>
      <c r="F5" s="309"/>
      <c r="G5" s="310"/>
      <c r="N5" s="1184"/>
      <c r="O5" s="1185"/>
      <c r="P5" s="1185"/>
      <c r="Q5" s="1185"/>
      <c r="R5" s="1185"/>
      <c r="S5" s="1186"/>
      <c r="T5" s="1184"/>
      <c r="U5" s="1185"/>
      <c r="V5" s="1185"/>
      <c r="W5" s="1185"/>
      <c r="X5" s="1185"/>
      <c r="Y5" s="1186"/>
      <c r="Z5" s="1184"/>
      <c r="AA5" s="1185"/>
      <c r="AB5" s="1185"/>
      <c r="AC5" s="1185"/>
      <c r="AD5" s="1185"/>
      <c r="AE5" s="1186"/>
      <c r="AF5" s="1184"/>
      <c r="AG5" s="1185"/>
      <c r="AH5" s="1185"/>
      <c r="AI5" s="1185"/>
      <c r="AJ5" s="1185"/>
      <c r="AK5" s="1186"/>
      <c r="AL5" s="311"/>
      <c r="AM5" s="311"/>
    </row>
    <row r="6" spans="1:45" ht="23.1" customHeight="1">
      <c r="A6" s="304">
        <v>0.85416666666666663</v>
      </c>
      <c r="B6" s="1191" t="s">
        <v>85</v>
      </c>
      <c r="C6" s="1191"/>
      <c r="D6" s="1191"/>
      <c r="E6" s="305"/>
      <c r="F6" s="305"/>
      <c r="N6" s="1184"/>
      <c r="O6" s="1185"/>
      <c r="P6" s="1185"/>
      <c r="Q6" s="1185"/>
      <c r="R6" s="1185"/>
      <c r="S6" s="1186"/>
      <c r="T6" s="1184"/>
      <c r="U6" s="1185"/>
      <c r="V6" s="1185"/>
      <c r="W6" s="1185"/>
      <c r="X6" s="1185"/>
      <c r="Y6" s="1186"/>
      <c r="Z6" s="1184"/>
      <c r="AA6" s="1185"/>
      <c r="AB6" s="1185"/>
      <c r="AC6" s="1185"/>
      <c r="AD6" s="1185"/>
      <c r="AE6" s="1186"/>
      <c r="AF6" s="312"/>
      <c r="AG6" s="312"/>
      <c r="AH6" s="312"/>
      <c r="AI6" s="312"/>
      <c r="AJ6" s="312"/>
      <c r="AK6" s="312"/>
      <c r="AL6" s="311"/>
      <c r="AM6" s="311"/>
    </row>
    <row r="7" spans="1:45" ht="23.1" customHeight="1">
      <c r="A7" s="304">
        <v>0.95833333333333337</v>
      </c>
      <c r="B7" s="1191" t="s">
        <v>82</v>
      </c>
      <c r="C7" s="1191"/>
      <c r="D7" s="1191"/>
      <c r="E7" s="305"/>
      <c r="F7" s="305"/>
      <c r="U7" s="311"/>
      <c r="V7" s="311"/>
      <c r="W7" s="311"/>
      <c r="X7" s="311"/>
      <c r="Y7" s="311"/>
      <c r="Z7" s="311"/>
      <c r="AA7" s="311"/>
      <c r="AB7" s="311"/>
      <c r="AC7" s="311"/>
      <c r="AF7" s="311"/>
      <c r="AG7" s="311"/>
    </row>
    <row r="8" spans="1:45" ht="23.1" customHeight="1">
      <c r="A8" s="310"/>
      <c r="B8" s="310"/>
      <c r="N8" s="307"/>
      <c r="P8" s="273"/>
      <c r="Q8" s="273"/>
      <c r="R8" s="273"/>
      <c r="S8" s="273"/>
      <c r="T8" s="273"/>
      <c r="U8" s="273"/>
      <c r="V8" s="273"/>
      <c r="W8" s="273"/>
      <c r="X8" s="273"/>
      <c r="Y8" s="273"/>
      <c r="Z8" s="273"/>
      <c r="AA8" s="273"/>
      <c r="AB8" s="273"/>
      <c r="AC8" s="273"/>
      <c r="AD8" s="273"/>
    </row>
    <row r="9" spans="1:45" ht="23.1" customHeight="1" thickBot="1">
      <c r="A9" s="1199" t="s">
        <v>253</v>
      </c>
      <c r="B9" s="1199"/>
      <c r="C9" s="1199"/>
      <c r="D9" s="1199"/>
      <c r="E9" s="1199"/>
      <c r="F9" s="1199"/>
      <c r="G9" s="1199"/>
      <c r="H9" s="1199"/>
      <c r="I9" s="1199"/>
      <c r="J9" s="1199"/>
      <c r="K9" s="1199"/>
    </row>
    <row r="10" spans="1:45" ht="23.1" customHeight="1" thickBot="1">
      <c r="A10" s="1196" t="s">
        <v>140</v>
      </c>
      <c r="B10" s="1198"/>
      <c r="C10" s="1196" t="s">
        <v>23</v>
      </c>
      <c r="D10" s="1197"/>
      <c r="E10" s="1197"/>
      <c r="F10" s="1198"/>
      <c r="G10" s="1196" t="s">
        <v>24</v>
      </c>
      <c r="H10" s="1197"/>
      <c r="I10" s="1197"/>
      <c r="J10" s="1197"/>
      <c r="K10" s="1197"/>
      <c r="L10" s="1197"/>
      <c r="M10" s="1197"/>
      <c r="N10" s="1197"/>
      <c r="O10" s="1197"/>
      <c r="P10" s="1197"/>
      <c r="Q10" s="1197"/>
      <c r="R10" s="1197"/>
      <c r="S10" s="1197"/>
      <c r="T10" s="1197"/>
      <c r="U10" s="1197"/>
      <c r="V10" s="1197"/>
      <c r="W10" s="1197"/>
      <c r="X10" s="1197"/>
      <c r="Y10" s="1197"/>
      <c r="Z10" s="1197"/>
      <c r="AA10" s="1197"/>
      <c r="AB10" s="1196" t="s">
        <v>26</v>
      </c>
      <c r="AC10" s="1197"/>
      <c r="AD10" s="1197"/>
      <c r="AE10" s="1197"/>
      <c r="AF10" s="1197"/>
      <c r="AG10" s="1197"/>
      <c r="AH10" s="1197"/>
      <c r="AI10" s="1197"/>
      <c r="AJ10" s="1198"/>
      <c r="AK10" s="311"/>
      <c r="AL10" s="311"/>
      <c r="AM10" s="311"/>
    </row>
    <row r="11" spans="1:45" ht="23.1" customHeight="1" thickBot="1">
      <c r="A11" s="313" t="s">
        <v>254</v>
      </c>
      <c r="B11" s="314" t="s">
        <v>173</v>
      </c>
      <c r="C11" s="1209">
        <v>0.85416666666666663</v>
      </c>
      <c r="D11" s="1210"/>
      <c r="E11" s="1210"/>
      <c r="F11" s="1211"/>
      <c r="G11" s="1204">
        <f>N5</f>
        <v>0</v>
      </c>
      <c r="H11" s="1203"/>
      <c r="I11" s="1203"/>
      <c r="J11" s="1203"/>
      <c r="K11" s="1203"/>
      <c r="L11" s="1203"/>
      <c r="M11" s="1203"/>
      <c r="N11" s="1203"/>
      <c r="O11" s="1205"/>
      <c r="P11" s="315"/>
      <c r="Q11" s="316" t="s">
        <v>28</v>
      </c>
      <c r="R11" s="317"/>
      <c r="S11" s="1202">
        <f>Z5</f>
        <v>0</v>
      </c>
      <c r="T11" s="1203"/>
      <c r="U11" s="1203"/>
      <c r="V11" s="1203"/>
      <c r="W11" s="1203"/>
      <c r="X11" s="1203"/>
      <c r="Y11" s="1203"/>
      <c r="Z11" s="1203"/>
      <c r="AA11" s="1203"/>
      <c r="AB11" s="1193">
        <f>G13</f>
        <v>0</v>
      </c>
      <c r="AC11" s="1194"/>
      <c r="AD11" s="1194"/>
      <c r="AE11" s="1194"/>
      <c r="AF11" s="1194"/>
      <c r="AG11" s="1194"/>
      <c r="AH11" s="1194"/>
      <c r="AI11" s="1194"/>
      <c r="AJ11" s="1195"/>
      <c r="AK11" s="311"/>
      <c r="AL11" s="311"/>
      <c r="AM11" s="311"/>
    </row>
    <row r="12" spans="1:45" ht="23.1" customHeight="1" thickBot="1">
      <c r="A12" s="318" t="s">
        <v>255</v>
      </c>
      <c r="B12" s="319" t="s">
        <v>173</v>
      </c>
      <c r="C12" s="1212">
        <v>0.86458333333333337</v>
      </c>
      <c r="D12" s="1213"/>
      <c r="E12" s="1213"/>
      <c r="F12" s="1214"/>
      <c r="G12" s="1196">
        <f>N6</f>
        <v>0</v>
      </c>
      <c r="H12" s="1197"/>
      <c r="I12" s="1197"/>
      <c r="J12" s="1197"/>
      <c r="K12" s="1197"/>
      <c r="L12" s="1197"/>
      <c r="M12" s="1197"/>
      <c r="N12" s="1197"/>
      <c r="O12" s="1200"/>
      <c r="P12" s="320"/>
      <c r="Q12" s="321" t="s">
        <v>28</v>
      </c>
      <c r="R12" s="322"/>
      <c r="S12" s="1201">
        <f>Z6</f>
        <v>0</v>
      </c>
      <c r="T12" s="1197"/>
      <c r="U12" s="1197"/>
      <c r="V12" s="1197"/>
      <c r="W12" s="1197"/>
      <c r="X12" s="1197"/>
      <c r="Y12" s="1197"/>
      <c r="Z12" s="1197"/>
      <c r="AA12" s="1197"/>
      <c r="AB12" s="1206">
        <f>S14</f>
        <v>0</v>
      </c>
      <c r="AC12" s="1207"/>
      <c r="AD12" s="1207"/>
      <c r="AE12" s="1207"/>
      <c r="AF12" s="1207"/>
      <c r="AG12" s="1207"/>
      <c r="AH12" s="1207"/>
      <c r="AI12" s="1207"/>
      <c r="AJ12" s="1208"/>
      <c r="AK12" s="311"/>
      <c r="AL12" s="311"/>
      <c r="AM12" s="311"/>
    </row>
    <row r="13" spans="1:45" ht="23.1" customHeight="1" thickBot="1">
      <c r="A13" s="313" t="s">
        <v>257</v>
      </c>
      <c r="B13" s="314" t="s">
        <v>173</v>
      </c>
      <c r="C13" s="1209">
        <v>0.875</v>
      </c>
      <c r="D13" s="1210"/>
      <c r="E13" s="1210"/>
      <c r="F13" s="1211"/>
      <c r="G13" s="1204">
        <f>T5</f>
        <v>0</v>
      </c>
      <c r="H13" s="1203"/>
      <c r="I13" s="1203"/>
      <c r="J13" s="1203"/>
      <c r="K13" s="1203"/>
      <c r="L13" s="1203"/>
      <c r="M13" s="1203"/>
      <c r="N13" s="1203"/>
      <c r="O13" s="1205"/>
      <c r="P13" s="315"/>
      <c r="Q13" s="316" t="s">
        <v>28</v>
      </c>
      <c r="R13" s="317"/>
      <c r="S13" s="1202">
        <f>AF5</f>
        <v>0</v>
      </c>
      <c r="T13" s="1203"/>
      <c r="U13" s="1203"/>
      <c r="V13" s="1203"/>
      <c r="W13" s="1203"/>
      <c r="X13" s="1203"/>
      <c r="Y13" s="1203"/>
      <c r="Z13" s="1203"/>
      <c r="AA13" s="1203"/>
      <c r="AB13" s="1193">
        <f>S11</f>
        <v>0</v>
      </c>
      <c r="AC13" s="1194"/>
      <c r="AD13" s="1194"/>
      <c r="AE13" s="1194"/>
      <c r="AF13" s="1194"/>
      <c r="AG13" s="1194"/>
      <c r="AH13" s="1194"/>
      <c r="AI13" s="1194"/>
      <c r="AJ13" s="1195"/>
      <c r="AK13" s="311"/>
      <c r="AL13" s="311"/>
      <c r="AM13" s="311"/>
    </row>
    <row r="14" spans="1:45" ht="23.1" customHeight="1" thickBot="1">
      <c r="A14" s="318" t="s">
        <v>258</v>
      </c>
      <c r="B14" s="319" t="s">
        <v>174</v>
      </c>
      <c r="C14" s="1212">
        <v>0.88541666666666663</v>
      </c>
      <c r="D14" s="1213"/>
      <c r="E14" s="1213"/>
      <c r="F14" s="1214"/>
      <c r="G14" s="1196">
        <f>N6</f>
        <v>0</v>
      </c>
      <c r="H14" s="1197"/>
      <c r="I14" s="1197"/>
      <c r="J14" s="1197"/>
      <c r="K14" s="1197"/>
      <c r="L14" s="1197"/>
      <c r="M14" s="1197"/>
      <c r="N14" s="1197"/>
      <c r="O14" s="1200"/>
      <c r="P14" s="320"/>
      <c r="Q14" s="321" t="s">
        <v>28</v>
      </c>
      <c r="R14" s="322"/>
      <c r="S14" s="1201">
        <f>T6</f>
        <v>0</v>
      </c>
      <c r="T14" s="1197"/>
      <c r="U14" s="1197"/>
      <c r="V14" s="1197"/>
      <c r="W14" s="1197"/>
      <c r="X14" s="1197"/>
      <c r="Y14" s="1197"/>
      <c r="Z14" s="1197"/>
      <c r="AA14" s="1197"/>
      <c r="AB14" s="1206">
        <f>S12</f>
        <v>0</v>
      </c>
      <c r="AC14" s="1207"/>
      <c r="AD14" s="1207"/>
      <c r="AE14" s="1207"/>
      <c r="AF14" s="1207"/>
      <c r="AG14" s="1207"/>
      <c r="AH14" s="1207"/>
      <c r="AI14" s="1207"/>
      <c r="AJ14" s="1208"/>
      <c r="AK14" s="311"/>
      <c r="AL14" s="311"/>
      <c r="AM14" s="311"/>
    </row>
    <row r="15" spans="1:45" ht="23.1" customHeight="1" thickBot="1">
      <c r="A15" s="313" t="s">
        <v>259</v>
      </c>
      <c r="B15" s="314" t="s">
        <v>173</v>
      </c>
      <c r="C15" s="1209">
        <v>0.89583333333333337</v>
      </c>
      <c r="D15" s="1210"/>
      <c r="E15" s="1210"/>
      <c r="F15" s="1211"/>
      <c r="G15" s="1204">
        <f>N5</f>
        <v>0</v>
      </c>
      <c r="H15" s="1203"/>
      <c r="I15" s="1203"/>
      <c r="J15" s="1203"/>
      <c r="K15" s="1203"/>
      <c r="L15" s="1203"/>
      <c r="M15" s="1203"/>
      <c r="N15" s="1203"/>
      <c r="O15" s="1205"/>
      <c r="P15" s="315"/>
      <c r="Q15" s="316" t="s">
        <v>28</v>
      </c>
      <c r="R15" s="317"/>
      <c r="S15" s="1202">
        <f>T5</f>
        <v>0</v>
      </c>
      <c r="T15" s="1203"/>
      <c r="U15" s="1203"/>
      <c r="V15" s="1203"/>
      <c r="W15" s="1203"/>
      <c r="X15" s="1203"/>
      <c r="Y15" s="1203"/>
      <c r="Z15" s="1203"/>
      <c r="AA15" s="1203"/>
      <c r="AB15" s="1193">
        <f>S13</f>
        <v>0</v>
      </c>
      <c r="AC15" s="1194"/>
      <c r="AD15" s="1194"/>
      <c r="AE15" s="1194"/>
      <c r="AF15" s="1194"/>
      <c r="AG15" s="1194"/>
      <c r="AH15" s="1194"/>
      <c r="AI15" s="1194"/>
      <c r="AJ15" s="1195"/>
      <c r="AK15" s="311"/>
      <c r="AL15" s="311"/>
      <c r="AM15" s="311"/>
    </row>
    <row r="16" spans="1:45" ht="23.1" customHeight="1" thickBot="1">
      <c r="A16" s="318" t="s">
        <v>260</v>
      </c>
      <c r="B16" s="319" t="s">
        <v>174</v>
      </c>
      <c r="C16" s="1212">
        <v>0.90625</v>
      </c>
      <c r="D16" s="1213"/>
      <c r="E16" s="1213"/>
      <c r="F16" s="1214"/>
      <c r="G16" s="1196">
        <f>Z5</f>
        <v>0</v>
      </c>
      <c r="H16" s="1197"/>
      <c r="I16" s="1197"/>
      <c r="J16" s="1197"/>
      <c r="K16" s="1197"/>
      <c r="L16" s="1197"/>
      <c r="M16" s="1197"/>
      <c r="N16" s="1197"/>
      <c r="O16" s="1200"/>
      <c r="P16" s="320"/>
      <c r="Q16" s="321" t="s">
        <v>28</v>
      </c>
      <c r="R16" s="322"/>
      <c r="S16" s="1201">
        <f>Z6</f>
        <v>0</v>
      </c>
      <c r="T16" s="1197"/>
      <c r="U16" s="1197"/>
      <c r="V16" s="1197"/>
      <c r="W16" s="1197"/>
      <c r="X16" s="1197"/>
      <c r="Y16" s="1197"/>
      <c r="Z16" s="1197"/>
      <c r="AA16" s="1197"/>
      <c r="AB16" s="1206">
        <f>G14</f>
        <v>0</v>
      </c>
      <c r="AC16" s="1207"/>
      <c r="AD16" s="1207"/>
      <c r="AE16" s="1207"/>
      <c r="AF16" s="1207"/>
      <c r="AG16" s="1207"/>
      <c r="AH16" s="1207"/>
      <c r="AI16" s="1207"/>
      <c r="AJ16" s="1208"/>
      <c r="AK16" s="311"/>
      <c r="AL16" s="311"/>
      <c r="AM16" s="311"/>
    </row>
    <row r="17" spans="1:39" ht="23.1" customHeight="1">
      <c r="A17" s="1182" t="s">
        <v>261</v>
      </c>
      <c r="B17" s="323" t="s">
        <v>173</v>
      </c>
      <c r="C17" s="1209">
        <v>0.92361111111111116</v>
      </c>
      <c r="D17" s="1210"/>
      <c r="E17" s="1210"/>
      <c r="F17" s="1211"/>
      <c r="G17" s="1220">
        <f>AF5</f>
        <v>0</v>
      </c>
      <c r="H17" s="1221"/>
      <c r="I17" s="1221"/>
      <c r="J17" s="1221"/>
      <c r="K17" s="1221"/>
      <c r="L17" s="1221"/>
      <c r="M17" s="1221"/>
      <c r="N17" s="1221"/>
      <c r="O17" s="1222"/>
      <c r="P17" s="324"/>
      <c r="Q17" s="325" t="s">
        <v>28</v>
      </c>
      <c r="R17" s="326"/>
      <c r="S17" s="1223">
        <f>T6</f>
        <v>0</v>
      </c>
      <c r="T17" s="1221"/>
      <c r="U17" s="1221"/>
      <c r="V17" s="1221"/>
      <c r="W17" s="1221"/>
      <c r="X17" s="1221"/>
      <c r="Y17" s="1221"/>
      <c r="Z17" s="1221"/>
      <c r="AA17" s="1221"/>
      <c r="AB17" s="1233">
        <f>G15</f>
        <v>0</v>
      </c>
      <c r="AC17" s="1234"/>
      <c r="AD17" s="1234"/>
      <c r="AE17" s="1234"/>
      <c r="AF17" s="1234"/>
      <c r="AG17" s="1234"/>
      <c r="AH17" s="1234"/>
      <c r="AI17" s="1234"/>
      <c r="AJ17" s="1235"/>
      <c r="AK17" s="311"/>
      <c r="AL17" s="311"/>
      <c r="AM17" s="311"/>
    </row>
    <row r="18" spans="1:39" ht="23.1" customHeight="1" thickBot="1">
      <c r="A18" s="1183"/>
      <c r="B18" s="327" t="s">
        <v>174</v>
      </c>
      <c r="C18" s="1224"/>
      <c r="D18" s="1225"/>
      <c r="E18" s="1225"/>
      <c r="F18" s="1226"/>
      <c r="G18" s="1215">
        <f>Z5</f>
        <v>0</v>
      </c>
      <c r="H18" s="1216"/>
      <c r="I18" s="1216"/>
      <c r="J18" s="1216"/>
      <c r="K18" s="1216"/>
      <c r="L18" s="1216"/>
      <c r="M18" s="1216"/>
      <c r="N18" s="1216"/>
      <c r="O18" s="1217"/>
      <c r="P18" s="328"/>
      <c r="Q18" s="329" t="s">
        <v>28</v>
      </c>
      <c r="R18" s="330"/>
      <c r="S18" s="1218">
        <f>N6</f>
        <v>0</v>
      </c>
      <c r="T18" s="1216"/>
      <c r="U18" s="1216"/>
      <c r="V18" s="1216"/>
      <c r="W18" s="1216"/>
      <c r="X18" s="1216"/>
      <c r="Y18" s="1216"/>
      <c r="Z18" s="1216"/>
      <c r="AA18" s="1216"/>
      <c r="AB18" s="1236">
        <f>S16</f>
        <v>0</v>
      </c>
      <c r="AC18" s="1237"/>
      <c r="AD18" s="1237"/>
      <c r="AE18" s="1237"/>
      <c r="AF18" s="1237"/>
      <c r="AG18" s="1237"/>
      <c r="AH18" s="1237"/>
      <c r="AI18" s="1237"/>
      <c r="AJ18" s="1238"/>
      <c r="AK18" s="311"/>
      <c r="AL18" s="311"/>
      <c r="AM18" s="311"/>
    </row>
    <row r="19" spans="1:39" ht="23.1" customHeight="1">
      <c r="A19" s="1182" t="s">
        <v>262</v>
      </c>
      <c r="B19" s="323" t="s">
        <v>173</v>
      </c>
      <c r="C19" s="1209">
        <v>0.93402777777777779</v>
      </c>
      <c r="D19" s="1210"/>
      <c r="E19" s="1210"/>
      <c r="F19" s="1211"/>
      <c r="G19" s="1220">
        <f>N5</f>
        <v>0</v>
      </c>
      <c r="H19" s="1221"/>
      <c r="I19" s="1221"/>
      <c r="J19" s="1221"/>
      <c r="K19" s="1221"/>
      <c r="L19" s="1221"/>
      <c r="M19" s="1221"/>
      <c r="N19" s="1221"/>
      <c r="O19" s="1222"/>
      <c r="P19" s="324"/>
      <c r="Q19" s="325" t="s">
        <v>28</v>
      </c>
      <c r="R19" s="326"/>
      <c r="S19" s="1223">
        <f>AF5</f>
        <v>0</v>
      </c>
      <c r="T19" s="1221"/>
      <c r="U19" s="1221"/>
      <c r="V19" s="1221"/>
      <c r="W19" s="1221"/>
      <c r="X19" s="1221"/>
      <c r="Y19" s="1221"/>
      <c r="Z19" s="1221"/>
      <c r="AA19" s="1221"/>
      <c r="AB19" s="1233">
        <f>S17</f>
        <v>0</v>
      </c>
      <c r="AC19" s="1234"/>
      <c r="AD19" s="1234"/>
      <c r="AE19" s="1234"/>
      <c r="AF19" s="1234"/>
      <c r="AG19" s="1234"/>
      <c r="AH19" s="1234"/>
      <c r="AI19" s="1234"/>
      <c r="AJ19" s="1235"/>
      <c r="AK19" s="311"/>
      <c r="AL19" s="311"/>
      <c r="AM19" s="311"/>
    </row>
    <row r="20" spans="1:39" ht="23.1" customHeight="1" thickBot="1">
      <c r="A20" s="1183"/>
      <c r="B20" s="327" t="s">
        <v>174</v>
      </c>
      <c r="C20" s="1224"/>
      <c r="D20" s="1225"/>
      <c r="E20" s="1225"/>
      <c r="F20" s="1226"/>
      <c r="G20" s="1215">
        <f>Z6</f>
        <v>0</v>
      </c>
      <c r="H20" s="1216"/>
      <c r="I20" s="1216"/>
      <c r="J20" s="1216"/>
      <c r="K20" s="1216"/>
      <c r="L20" s="1216"/>
      <c r="M20" s="1216"/>
      <c r="N20" s="1216"/>
      <c r="O20" s="1217"/>
      <c r="P20" s="328"/>
      <c r="Q20" s="329" t="s">
        <v>28</v>
      </c>
      <c r="R20" s="330"/>
      <c r="S20" s="1218">
        <f>T5</f>
        <v>0</v>
      </c>
      <c r="T20" s="1216"/>
      <c r="U20" s="1216"/>
      <c r="V20" s="1216"/>
      <c r="W20" s="1216"/>
      <c r="X20" s="1216"/>
      <c r="Y20" s="1216"/>
      <c r="Z20" s="1216"/>
      <c r="AA20" s="1216"/>
      <c r="AB20" s="1230">
        <f>S18</f>
        <v>0</v>
      </c>
      <c r="AC20" s="1231"/>
      <c r="AD20" s="1231"/>
      <c r="AE20" s="1231"/>
      <c r="AF20" s="1231"/>
      <c r="AG20" s="1231"/>
      <c r="AH20" s="1231"/>
      <c r="AI20" s="1231"/>
      <c r="AJ20" s="1232"/>
      <c r="AK20" s="311"/>
      <c r="AL20" s="311"/>
      <c r="AM20" s="311"/>
    </row>
    <row r="21" spans="1:39" ht="23.1" customHeight="1">
      <c r="A21" s="1182" t="s">
        <v>263</v>
      </c>
      <c r="B21" s="323" t="s">
        <v>173</v>
      </c>
      <c r="C21" s="1209">
        <v>0.94444444444444453</v>
      </c>
      <c r="D21" s="1210"/>
      <c r="E21" s="1210"/>
      <c r="F21" s="1211"/>
      <c r="G21" s="1220">
        <f>N5</f>
        <v>0</v>
      </c>
      <c r="H21" s="1221"/>
      <c r="I21" s="1221"/>
      <c r="J21" s="1221"/>
      <c r="K21" s="1221"/>
      <c r="L21" s="1221"/>
      <c r="M21" s="1221"/>
      <c r="N21" s="1221"/>
      <c r="O21" s="1222"/>
      <c r="P21" s="324"/>
      <c r="Q21" s="325" t="s">
        <v>28</v>
      </c>
      <c r="R21" s="326"/>
      <c r="S21" s="1223">
        <f>N6</f>
        <v>0</v>
      </c>
      <c r="T21" s="1221"/>
      <c r="U21" s="1221"/>
      <c r="V21" s="1221"/>
      <c r="W21" s="1221"/>
      <c r="X21" s="1221"/>
      <c r="Y21" s="1221"/>
      <c r="Z21" s="1221"/>
      <c r="AA21" s="1221"/>
      <c r="AB21" s="1233">
        <f>S19</f>
        <v>0</v>
      </c>
      <c r="AC21" s="1234"/>
      <c r="AD21" s="1234"/>
      <c r="AE21" s="1234"/>
      <c r="AF21" s="1234"/>
      <c r="AG21" s="1234"/>
      <c r="AH21" s="1234"/>
      <c r="AI21" s="1234"/>
      <c r="AJ21" s="1235"/>
      <c r="AK21" s="311"/>
      <c r="AL21" s="311"/>
      <c r="AM21" s="311"/>
    </row>
    <row r="22" spans="1:39" ht="23.1" customHeight="1" thickBot="1">
      <c r="A22" s="1183"/>
      <c r="B22" s="327" t="s">
        <v>174</v>
      </c>
      <c r="C22" s="1224"/>
      <c r="D22" s="1225"/>
      <c r="E22" s="1225"/>
      <c r="F22" s="1226"/>
      <c r="G22" s="1215">
        <f>Z5</f>
        <v>0</v>
      </c>
      <c r="H22" s="1216"/>
      <c r="I22" s="1216"/>
      <c r="J22" s="1216"/>
      <c r="K22" s="1216"/>
      <c r="L22" s="1216"/>
      <c r="M22" s="1216"/>
      <c r="N22" s="1216"/>
      <c r="O22" s="1217"/>
      <c r="P22" s="328"/>
      <c r="Q22" s="329" t="s">
        <v>28</v>
      </c>
      <c r="R22" s="330"/>
      <c r="S22" s="1218">
        <f>T6</f>
        <v>0</v>
      </c>
      <c r="T22" s="1216"/>
      <c r="U22" s="1216"/>
      <c r="V22" s="1216"/>
      <c r="W22" s="1216"/>
      <c r="X22" s="1216"/>
      <c r="Y22" s="1216"/>
      <c r="Z22" s="1216"/>
      <c r="AA22" s="1216"/>
      <c r="AB22" s="1239">
        <f>S20</f>
        <v>0</v>
      </c>
      <c r="AC22" s="1240"/>
      <c r="AD22" s="1240"/>
      <c r="AE22" s="1240"/>
      <c r="AF22" s="1240"/>
      <c r="AG22" s="1240"/>
      <c r="AH22" s="1240"/>
      <c r="AI22" s="1240"/>
      <c r="AJ22" s="1241"/>
      <c r="AK22" s="311"/>
      <c r="AL22" s="311"/>
      <c r="AM22" s="311"/>
    </row>
    <row r="23" spans="1:39" ht="23.1" customHeight="1">
      <c r="A23" s="1182" t="s">
        <v>264</v>
      </c>
      <c r="B23" s="323" t="s">
        <v>173</v>
      </c>
      <c r="C23" s="1209">
        <v>0.96180555555555547</v>
      </c>
      <c r="D23" s="1210"/>
      <c r="E23" s="1210"/>
      <c r="F23" s="1211"/>
      <c r="G23" s="1220">
        <f>Z6</f>
        <v>0</v>
      </c>
      <c r="H23" s="1221"/>
      <c r="I23" s="1221"/>
      <c r="J23" s="1221"/>
      <c r="K23" s="1221"/>
      <c r="L23" s="1221"/>
      <c r="M23" s="1221"/>
      <c r="N23" s="1221"/>
      <c r="O23" s="1222"/>
      <c r="P23" s="324"/>
      <c r="Q23" s="325" t="s">
        <v>28</v>
      </c>
      <c r="R23" s="326"/>
      <c r="S23" s="1223">
        <f>AF5</f>
        <v>0</v>
      </c>
      <c r="T23" s="1221"/>
      <c r="U23" s="1221"/>
      <c r="V23" s="1221"/>
      <c r="W23" s="1221"/>
      <c r="X23" s="1221"/>
      <c r="Y23" s="1221"/>
      <c r="Z23" s="1221"/>
      <c r="AA23" s="1221"/>
      <c r="AB23" s="1233">
        <f>G21</f>
        <v>0</v>
      </c>
      <c r="AC23" s="1234"/>
      <c r="AD23" s="1234"/>
      <c r="AE23" s="1234"/>
      <c r="AF23" s="1234"/>
      <c r="AG23" s="1234"/>
      <c r="AH23" s="1234"/>
      <c r="AI23" s="1234"/>
      <c r="AJ23" s="1235"/>
      <c r="AK23" s="311"/>
      <c r="AL23" s="311"/>
      <c r="AM23" s="311"/>
    </row>
    <row r="24" spans="1:39" ht="23.1" customHeight="1" thickBot="1">
      <c r="A24" s="1183"/>
      <c r="B24" s="327" t="s">
        <v>174</v>
      </c>
      <c r="C24" s="1224"/>
      <c r="D24" s="1225"/>
      <c r="E24" s="1225"/>
      <c r="F24" s="1226"/>
      <c r="G24" s="1215">
        <f>T5</f>
        <v>0</v>
      </c>
      <c r="H24" s="1216"/>
      <c r="I24" s="1216"/>
      <c r="J24" s="1216"/>
      <c r="K24" s="1216"/>
      <c r="L24" s="1216"/>
      <c r="M24" s="1216"/>
      <c r="N24" s="1216"/>
      <c r="O24" s="1217"/>
      <c r="P24" s="328"/>
      <c r="Q24" s="329" t="s">
        <v>28</v>
      </c>
      <c r="R24" s="330"/>
      <c r="S24" s="1218">
        <f>T6</f>
        <v>0</v>
      </c>
      <c r="T24" s="1216"/>
      <c r="U24" s="1216"/>
      <c r="V24" s="1216"/>
      <c r="W24" s="1216"/>
      <c r="X24" s="1216"/>
      <c r="Y24" s="1216"/>
      <c r="Z24" s="1216"/>
      <c r="AA24" s="1216"/>
      <c r="AB24" s="1230">
        <f>G22</f>
        <v>0</v>
      </c>
      <c r="AC24" s="1231"/>
      <c r="AD24" s="1231"/>
      <c r="AE24" s="1231"/>
      <c r="AF24" s="1231"/>
      <c r="AG24" s="1231"/>
      <c r="AH24" s="1231"/>
      <c r="AI24" s="1231"/>
      <c r="AJ24" s="1232"/>
      <c r="AK24" s="311"/>
      <c r="AL24" s="311"/>
      <c r="AM24" s="311"/>
    </row>
    <row r="25" spans="1:39" ht="23.1" customHeight="1">
      <c r="B25" s="273"/>
      <c r="C25" s="273"/>
      <c r="D25" s="273"/>
      <c r="E25" s="331"/>
      <c r="F25" s="273"/>
      <c r="G25" s="273"/>
      <c r="H25" s="273"/>
      <c r="I25" s="273"/>
      <c r="J25" s="273"/>
      <c r="K25" s="273"/>
      <c r="L25" s="273"/>
      <c r="M25" s="273"/>
      <c r="N25" s="273"/>
      <c r="O25" s="273"/>
      <c r="P25" s="273"/>
      <c r="Q25" s="273"/>
      <c r="R25" s="273"/>
      <c r="S25" s="273"/>
      <c r="T25" s="273"/>
      <c r="U25" s="273"/>
      <c r="V25" s="273"/>
      <c r="W25" s="273"/>
      <c r="X25" s="273"/>
      <c r="Y25" s="273"/>
    </row>
    <row r="26" spans="1:39" ht="23.1" customHeight="1" thickBot="1">
      <c r="A26" s="332"/>
      <c r="B26" s="1219"/>
      <c r="C26" s="1219"/>
      <c r="D26" s="1219"/>
      <c r="E26" s="1219"/>
      <c r="F26" s="1219"/>
      <c r="G26" s="1219"/>
      <c r="H26" s="1219"/>
      <c r="I26" s="1219"/>
      <c r="J26" s="1219"/>
    </row>
    <row r="27" spans="1:39" ht="23.1" customHeight="1" thickBot="1">
      <c r="A27" s="333" t="s">
        <v>10</v>
      </c>
      <c r="B27" s="1200">
        <f>N5</f>
        <v>0</v>
      </c>
      <c r="C27" s="1227"/>
      <c r="D27" s="1227"/>
      <c r="E27" s="1227">
        <f>Z5</f>
        <v>0</v>
      </c>
      <c r="F27" s="1227"/>
      <c r="G27" s="1227"/>
      <c r="H27" s="1227">
        <f>N6</f>
        <v>0</v>
      </c>
      <c r="I27" s="1227"/>
      <c r="J27" s="1227"/>
      <c r="K27" s="1227">
        <f>Z6</f>
        <v>0</v>
      </c>
      <c r="L27" s="1227"/>
      <c r="M27" s="1227"/>
      <c r="N27" s="1227">
        <f>T5</f>
        <v>0</v>
      </c>
      <c r="O27" s="1227"/>
      <c r="P27" s="1227"/>
      <c r="Q27" s="1227">
        <f>AF5</f>
        <v>0</v>
      </c>
      <c r="R27" s="1227"/>
      <c r="S27" s="1227"/>
      <c r="T27" s="1201">
        <f>T6</f>
        <v>0</v>
      </c>
      <c r="U27" s="1197"/>
      <c r="V27" s="1197"/>
      <c r="W27" s="1229" t="s">
        <v>33</v>
      </c>
      <c r="X27" s="1227"/>
      <c r="Y27" s="1227"/>
      <c r="Z27" s="1227" t="s">
        <v>15</v>
      </c>
      <c r="AA27" s="1227"/>
      <c r="AB27" s="1227"/>
      <c r="AC27" s="1227" t="s">
        <v>16</v>
      </c>
      <c r="AD27" s="1227"/>
      <c r="AE27" s="1227"/>
      <c r="AF27" s="1227" t="s">
        <v>141</v>
      </c>
      <c r="AG27" s="1227"/>
      <c r="AH27" s="1227"/>
      <c r="AI27" s="1227" t="s">
        <v>17</v>
      </c>
      <c r="AJ27" s="1227"/>
      <c r="AK27" s="1228"/>
    </row>
    <row r="28" spans="1:39" ht="23.1" customHeight="1">
      <c r="A28" s="1269">
        <f>B27</f>
        <v>0</v>
      </c>
      <c r="B28" s="1270"/>
      <c r="C28" s="1271"/>
      <c r="D28" s="1272"/>
      <c r="E28" s="1274"/>
      <c r="F28" s="1275"/>
      <c r="G28" s="1276"/>
      <c r="H28" s="1274"/>
      <c r="I28" s="1275"/>
      <c r="J28" s="1276"/>
      <c r="K28" s="1277"/>
      <c r="L28" s="1271"/>
      <c r="M28" s="1272"/>
      <c r="N28" s="1274"/>
      <c r="O28" s="1275"/>
      <c r="P28" s="1276"/>
      <c r="Q28" s="1274"/>
      <c r="R28" s="1275"/>
      <c r="S28" s="1276"/>
      <c r="T28" s="1277"/>
      <c r="U28" s="1271"/>
      <c r="V28" s="1278"/>
      <c r="W28" s="1280">
        <f>COUNTIF(B28:V28,"○")*3+COUNTIF(B28:V28,"△")</f>
        <v>0</v>
      </c>
      <c r="X28" s="1281"/>
      <c r="Y28" s="1282"/>
      <c r="Z28" s="1283">
        <f>E29+H29+N29+Q29</f>
        <v>0</v>
      </c>
      <c r="AA28" s="1281"/>
      <c r="AB28" s="1282"/>
      <c r="AC28" s="1284">
        <f>G29+J29+P29+S29</f>
        <v>0</v>
      </c>
      <c r="AD28" s="1285"/>
      <c r="AE28" s="1286"/>
      <c r="AF28" s="1263">
        <f>Z28-AC28</f>
        <v>0</v>
      </c>
      <c r="AG28" s="1264"/>
      <c r="AH28" s="1265"/>
      <c r="AI28" s="1283">
        <f>RANK(W28,W28:Y41,0)</f>
        <v>1</v>
      </c>
      <c r="AJ28" s="1281"/>
      <c r="AK28" s="1312"/>
    </row>
    <row r="29" spans="1:39" ht="23.1" customHeight="1">
      <c r="A29" s="1259"/>
      <c r="B29" s="1273"/>
      <c r="C29" s="1245"/>
      <c r="D29" s="1246"/>
      <c r="E29" s="298">
        <f>P11</f>
        <v>0</v>
      </c>
      <c r="F29" s="299" t="s">
        <v>142</v>
      </c>
      <c r="G29" s="300">
        <f>R11</f>
        <v>0</v>
      </c>
      <c r="H29" s="298">
        <f>P21</f>
        <v>0</v>
      </c>
      <c r="I29" s="299" t="s">
        <v>142</v>
      </c>
      <c r="J29" s="300">
        <f>R21</f>
        <v>0</v>
      </c>
      <c r="K29" s="1244"/>
      <c r="L29" s="1245"/>
      <c r="M29" s="1246"/>
      <c r="N29" s="298">
        <f>P15</f>
        <v>0</v>
      </c>
      <c r="O29" s="299" t="s">
        <v>142</v>
      </c>
      <c r="P29" s="300">
        <f>R15</f>
        <v>0</v>
      </c>
      <c r="Q29" s="298">
        <f>P19</f>
        <v>0</v>
      </c>
      <c r="R29" s="299" t="s">
        <v>142</v>
      </c>
      <c r="S29" s="300">
        <f>R19</f>
        <v>0</v>
      </c>
      <c r="T29" s="1244"/>
      <c r="U29" s="1245"/>
      <c r="V29" s="1279"/>
      <c r="W29" s="1253"/>
      <c r="X29" s="1254"/>
      <c r="Y29" s="1255"/>
      <c r="Z29" s="1257"/>
      <c r="AA29" s="1254"/>
      <c r="AB29" s="1255"/>
      <c r="AC29" s="1287"/>
      <c r="AD29" s="1288"/>
      <c r="AE29" s="1289"/>
      <c r="AF29" s="1266"/>
      <c r="AG29" s="1267"/>
      <c r="AH29" s="1268"/>
      <c r="AI29" s="1257"/>
      <c r="AJ29" s="1254"/>
      <c r="AK29" s="1292"/>
    </row>
    <row r="30" spans="1:39" ht="23.1" customHeight="1">
      <c r="A30" s="1258">
        <f>E27</f>
        <v>0</v>
      </c>
      <c r="B30" s="1260"/>
      <c r="C30" s="1248"/>
      <c r="D30" s="1261"/>
      <c r="E30" s="1242"/>
      <c r="F30" s="1243"/>
      <c r="G30" s="1262"/>
      <c r="H30" s="1247"/>
      <c r="I30" s="1248"/>
      <c r="J30" s="1261"/>
      <c r="K30" s="1247"/>
      <c r="L30" s="1248"/>
      <c r="M30" s="1261"/>
      <c r="N30" s="1242"/>
      <c r="O30" s="1243"/>
      <c r="P30" s="1262"/>
      <c r="Q30" s="1242"/>
      <c r="R30" s="1243"/>
      <c r="S30" s="1243"/>
      <c r="T30" s="1247"/>
      <c r="U30" s="1248"/>
      <c r="V30" s="1249"/>
      <c r="W30" s="1250">
        <f>COUNTIF(B30:V30,"○")*3+COUNTIF(B30:V30,"△")</f>
        <v>0</v>
      </c>
      <c r="X30" s="1251"/>
      <c r="Y30" s="1252"/>
      <c r="Z30" s="1256">
        <f>B31+H31+K31+T31</f>
        <v>0</v>
      </c>
      <c r="AA30" s="1251"/>
      <c r="AB30" s="1252"/>
      <c r="AC30" s="1300">
        <f>D31+J31+M31+V31</f>
        <v>0</v>
      </c>
      <c r="AD30" s="1301"/>
      <c r="AE30" s="1302"/>
      <c r="AF30" s="1309">
        <f>Z30-AC30</f>
        <v>0</v>
      </c>
      <c r="AG30" s="1310"/>
      <c r="AH30" s="1311"/>
      <c r="AI30" s="1256">
        <f>RANK(W30,W28:Y41,0)</f>
        <v>1</v>
      </c>
      <c r="AJ30" s="1251"/>
      <c r="AK30" s="1291"/>
    </row>
    <row r="31" spans="1:39" ht="23.1" customHeight="1">
      <c r="A31" s="1259"/>
      <c r="B31" s="334">
        <f>G29</f>
        <v>0</v>
      </c>
      <c r="C31" s="266" t="s">
        <v>142</v>
      </c>
      <c r="D31" s="269">
        <f>E29</f>
        <v>0</v>
      </c>
      <c r="E31" s="1244"/>
      <c r="F31" s="1245"/>
      <c r="G31" s="1246"/>
      <c r="H31" s="298">
        <f>P18</f>
        <v>0</v>
      </c>
      <c r="I31" s="299" t="s">
        <v>142</v>
      </c>
      <c r="J31" s="300">
        <f>R18</f>
        <v>0</v>
      </c>
      <c r="K31" s="268">
        <f>P16</f>
        <v>0</v>
      </c>
      <c r="L31" s="266" t="s">
        <v>142</v>
      </c>
      <c r="M31" s="269">
        <f>R16</f>
        <v>0</v>
      </c>
      <c r="N31" s="1244"/>
      <c r="O31" s="1245"/>
      <c r="P31" s="1246"/>
      <c r="Q31" s="1244"/>
      <c r="R31" s="1245"/>
      <c r="S31" s="1246"/>
      <c r="T31" s="266">
        <f>P22</f>
        <v>0</v>
      </c>
      <c r="U31" s="266" t="s">
        <v>142</v>
      </c>
      <c r="V31" s="335">
        <f>R22</f>
        <v>0</v>
      </c>
      <c r="W31" s="1253"/>
      <c r="X31" s="1254"/>
      <c r="Y31" s="1255"/>
      <c r="Z31" s="1257"/>
      <c r="AA31" s="1254"/>
      <c r="AB31" s="1255"/>
      <c r="AC31" s="1287"/>
      <c r="AD31" s="1288"/>
      <c r="AE31" s="1289"/>
      <c r="AF31" s="1266"/>
      <c r="AG31" s="1267"/>
      <c r="AH31" s="1268"/>
      <c r="AI31" s="1257"/>
      <c r="AJ31" s="1254"/>
      <c r="AK31" s="1292"/>
    </row>
    <row r="32" spans="1:39" ht="23.1" customHeight="1">
      <c r="A32" s="1258">
        <f>H27</f>
        <v>0</v>
      </c>
      <c r="B32" s="1260"/>
      <c r="C32" s="1248"/>
      <c r="D32" s="1248"/>
      <c r="E32" s="1247"/>
      <c r="F32" s="1248"/>
      <c r="G32" s="1261"/>
      <c r="H32" s="1242"/>
      <c r="I32" s="1243"/>
      <c r="J32" s="1262"/>
      <c r="K32" s="1247"/>
      <c r="L32" s="1248"/>
      <c r="M32" s="1261"/>
      <c r="N32" s="1242"/>
      <c r="O32" s="1243"/>
      <c r="P32" s="1262"/>
      <c r="Q32" s="1242"/>
      <c r="R32" s="1243"/>
      <c r="S32" s="1243"/>
      <c r="T32" s="1247"/>
      <c r="U32" s="1248"/>
      <c r="V32" s="1249"/>
      <c r="W32" s="1250">
        <f>COUNTIF(B32:V32,"○")*3+COUNTIF(B32:V32,"△")</f>
        <v>0</v>
      </c>
      <c r="X32" s="1251"/>
      <c r="Y32" s="1252"/>
      <c r="Z32" s="1256">
        <f>B33+E33+K33+T33</f>
        <v>0</v>
      </c>
      <c r="AA32" s="1251"/>
      <c r="AB32" s="1252"/>
      <c r="AC32" s="1300">
        <f>D33+G33+M33+V33</f>
        <v>0</v>
      </c>
      <c r="AD32" s="1301"/>
      <c r="AE32" s="1302"/>
      <c r="AF32" s="1309">
        <f>Z32-AC32</f>
        <v>0</v>
      </c>
      <c r="AG32" s="1310"/>
      <c r="AH32" s="1311"/>
      <c r="AI32" s="1256">
        <f>RANK(W32,W28:Y41,0)</f>
        <v>1</v>
      </c>
      <c r="AJ32" s="1251"/>
      <c r="AK32" s="1291"/>
    </row>
    <row r="33" spans="1:37" ht="23.1" customHeight="1">
      <c r="A33" s="1259"/>
      <c r="B33" s="334">
        <f>J29</f>
        <v>0</v>
      </c>
      <c r="C33" s="266" t="s">
        <v>142</v>
      </c>
      <c r="D33" s="269">
        <f>H29</f>
        <v>0</v>
      </c>
      <c r="E33" s="266">
        <f>J31</f>
        <v>0</v>
      </c>
      <c r="F33" s="266" t="s">
        <v>142</v>
      </c>
      <c r="G33" s="269">
        <f>H31</f>
        <v>0</v>
      </c>
      <c r="H33" s="1244"/>
      <c r="I33" s="1245"/>
      <c r="J33" s="1246"/>
      <c r="K33" s="298">
        <f>P12</f>
        <v>0</v>
      </c>
      <c r="L33" s="299" t="s">
        <v>142</v>
      </c>
      <c r="M33" s="300">
        <f>R12</f>
        <v>0</v>
      </c>
      <c r="N33" s="1244"/>
      <c r="O33" s="1245"/>
      <c r="P33" s="1246"/>
      <c r="Q33" s="1244"/>
      <c r="R33" s="1245"/>
      <c r="S33" s="1246"/>
      <c r="T33" s="266">
        <f>P14</f>
        <v>0</v>
      </c>
      <c r="U33" s="266" t="s">
        <v>142</v>
      </c>
      <c r="V33" s="335">
        <f>R14</f>
        <v>0</v>
      </c>
      <c r="W33" s="1253"/>
      <c r="X33" s="1254"/>
      <c r="Y33" s="1255"/>
      <c r="Z33" s="1257"/>
      <c r="AA33" s="1254"/>
      <c r="AB33" s="1255"/>
      <c r="AC33" s="1287"/>
      <c r="AD33" s="1288"/>
      <c r="AE33" s="1289"/>
      <c r="AF33" s="1266"/>
      <c r="AG33" s="1267"/>
      <c r="AH33" s="1268"/>
      <c r="AI33" s="1257"/>
      <c r="AJ33" s="1254"/>
      <c r="AK33" s="1292"/>
    </row>
    <row r="34" spans="1:37" ht="23.1" customHeight="1">
      <c r="A34" s="1258">
        <f>K27</f>
        <v>0</v>
      </c>
      <c r="B34" s="1290"/>
      <c r="C34" s="1243"/>
      <c r="D34" s="1243"/>
      <c r="E34" s="1247"/>
      <c r="F34" s="1248"/>
      <c r="G34" s="1261"/>
      <c r="H34" s="1248"/>
      <c r="I34" s="1248"/>
      <c r="J34" s="1261"/>
      <c r="K34" s="1242"/>
      <c r="L34" s="1243"/>
      <c r="M34" s="1243"/>
      <c r="N34" s="1247"/>
      <c r="O34" s="1248"/>
      <c r="P34" s="1248"/>
      <c r="Q34" s="1247"/>
      <c r="R34" s="1248"/>
      <c r="S34" s="1261"/>
      <c r="T34" s="1242"/>
      <c r="U34" s="1243"/>
      <c r="V34" s="1298"/>
      <c r="W34" s="1250">
        <f>COUNTIF(B34:V34,"○")*3+COUNTIF(B34:V34,"△")</f>
        <v>0</v>
      </c>
      <c r="X34" s="1251"/>
      <c r="Y34" s="1252"/>
      <c r="Z34" s="1256">
        <f>E35+H35+N35+Q35</f>
        <v>0</v>
      </c>
      <c r="AA34" s="1251"/>
      <c r="AB34" s="1252"/>
      <c r="AC34" s="1300">
        <f>G35+J35+P35+S35</f>
        <v>0</v>
      </c>
      <c r="AD34" s="1301"/>
      <c r="AE34" s="1302"/>
      <c r="AF34" s="1309">
        <f>Z34-AC34</f>
        <v>0</v>
      </c>
      <c r="AG34" s="1310"/>
      <c r="AH34" s="1311"/>
      <c r="AI34" s="1256">
        <f>RANK(W34,W28:Y41,0)</f>
        <v>1</v>
      </c>
      <c r="AJ34" s="1251"/>
      <c r="AK34" s="1291"/>
    </row>
    <row r="35" spans="1:37" ht="23.1" customHeight="1">
      <c r="A35" s="1259"/>
      <c r="B35" s="1273"/>
      <c r="C35" s="1245"/>
      <c r="D35" s="1246"/>
      <c r="E35" s="266">
        <f>M31</f>
        <v>0</v>
      </c>
      <c r="F35" s="266" t="s">
        <v>142</v>
      </c>
      <c r="G35" s="269">
        <f>K31</f>
        <v>0</v>
      </c>
      <c r="H35" s="266">
        <f>M33</f>
        <v>0</v>
      </c>
      <c r="I35" s="266" t="s">
        <v>142</v>
      </c>
      <c r="J35" s="269">
        <f>K33</f>
        <v>0</v>
      </c>
      <c r="K35" s="1244"/>
      <c r="L35" s="1245"/>
      <c r="M35" s="1246"/>
      <c r="N35" s="266">
        <f>P20</f>
        <v>0</v>
      </c>
      <c r="O35" s="266" t="s">
        <v>142</v>
      </c>
      <c r="P35" s="269">
        <f>R20</f>
        <v>0</v>
      </c>
      <c r="Q35" s="266">
        <f>P23</f>
        <v>0</v>
      </c>
      <c r="R35" s="266" t="s">
        <v>142</v>
      </c>
      <c r="S35" s="269">
        <f>R23</f>
        <v>0</v>
      </c>
      <c r="T35" s="1244"/>
      <c r="U35" s="1245"/>
      <c r="V35" s="1279"/>
      <c r="W35" s="1253"/>
      <c r="X35" s="1254"/>
      <c r="Y35" s="1255"/>
      <c r="Z35" s="1257"/>
      <c r="AA35" s="1254"/>
      <c r="AB35" s="1255"/>
      <c r="AC35" s="1287"/>
      <c r="AD35" s="1288"/>
      <c r="AE35" s="1289"/>
      <c r="AF35" s="1266"/>
      <c r="AG35" s="1267"/>
      <c r="AH35" s="1268"/>
      <c r="AI35" s="1257"/>
      <c r="AJ35" s="1254"/>
      <c r="AK35" s="1292"/>
    </row>
    <row r="36" spans="1:37" ht="23.1" customHeight="1">
      <c r="A36" s="1258">
        <f>N27</f>
        <v>0</v>
      </c>
      <c r="B36" s="1260"/>
      <c r="C36" s="1248"/>
      <c r="D36" s="1248"/>
      <c r="E36" s="1242"/>
      <c r="F36" s="1243"/>
      <c r="G36" s="1262"/>
      <c r="H36" s="1242"/>
      <c r="I36" s="1243"/>
      <c r="J36" s="1243"/>
      <c r="K36" s="1247"/>
      <c r="L36" s="1248"/>
      <c r="M36" s="1261"/>
      <c r="N36" s="1242"/>
      <c r="O36" s="1243"/>
      <c r="P36" s="1262"/>
      <c r="Q36" s="1247"/>
      <c r="R36" s="1248"/>
      <c r="S36" s="1248"/>
      <c r="T36" s="1247"/>
      <c r="U36" s="1248"/>
      <c r="V36" s="1249"/>
      <c r="W36" s="1250">
        <f>COUNTIF(B36:V36,"○")*3+COUNTIF(B36:V36,"△")</f>
        <v>0</v>
      </c>
      <c r="X36" s="1251"/>
      <c r="Y36" s="1252"/>
      <c r="Z36" s="1256">
        <f>B37+K37+Q37+T37</f>
        <v>0</v>
      </c>
      <c r="AA36" s="1251"/>
      <c r="AB36" s="1252"/>
      <c r="AC36" s="1300">
        <f>D37+M37+S37+V37</f>
        <v>0</v>
      </c>
      <c r="AD36" s="1301"/>
      <c r="AE36" s="1302"/>
      <c r="AF36" s="1309">
        <f>Z36-AC36</f>
        <v>0</v>
      </c>
      <c r="AG36" s="1310"/>
      <c r="AH36" s="1311"/>
      <c r="AI36" s="1256">
        <f>RANK(W36,W28:Y41,0)</f>
        <v>1</v>
      </c>
      <c r="AJ36" s="1251"/>
      <c r="AK36" s="1291"/>
    </row>
    <row r="37" spans="1:37" ht="23.1" customHeight="1">
      <c r="A37" s="1259"/>
      <c r="B37" s="334">
        <f>P29</f>
        <v>0</v>
      </c>
      <c r="C37" s="266" t="s">
        <v>142</v>
      </c>
      <c r="D37" s="269">
        <f>N29</f>
        <v>0</v>
      </c>
      <c r="E37" s="1244"/>
      <c r="F37" s="1245"/>
      <c r="G37" s="1246"/>
      <c r="H37" s="1244"/>
      <c r="I37" s="1245"/>
      <c r="J37" s="1246"/>
      <c r="K37" s="266">
        <f>P35</f>
        <v>0</v>
      </c>
      <c r="L37" s="266" t="s">
        <v>142</v>
      </c>
      <c r="M37" s="269">
        <f>N35</f>
        <v>0</v>
      </c>
      <c r="N37" s="1244"/>
      <c r="O37" s="1245"/>
      <c r="P37" s="1246"/>
      <c r="Q37" s="298">
        <f>P13</f>
        <v>0</v>
      </c>
      <c r="R37" s="299" t="s">
        <v>142</v>
      </c>
      <c r="S37" s="300">
        <f>R13</f>
        <v>0</v>
      </c>
      <c r="T37" s="266">
        <f>P24</f>
        <v>0</v>
      </c>
      <c r="U37" s="266" t="s">
        <v>142</v>
      </c>
      <c r="V37" s="335">
        <f>R24</f>
        <v>0</v>
      </c>
      <c r="W37" s="1253"/>
      <c r="X37" s="1254"/>
      <c r="Y37" s="1255"/>
      <c r="Z37" s="1257"/>
      <c r="AA37" s="1254"/>
      <c r="AB37" s="1255"/>
      <c r="AC37" s="1287"/>
      <c r="AD37" s="1288"/>
      <c r="AE37" s="1289"/>
      <c r="AF37" s="1266"/>
      <c r="AG37" s="1267"/>
      <c r="AH37" s="1268"/>
      <c r="AI37" s="1257"/>
      <c r="AJ37" s="1254"/>
      <c r="AK37" s="1292"/>
    </row>
    <row r="38" spans="1:37" ht="23.1" customHeight="1">
      <c r="A38" s="1258">
        <f>Q27</f>
        <v>0</v>
      </c>
      <c r="B38" s="1260"/>
      <c r="C38" s="1248"/>
      <c r="D38" s="1248"/>
      <c r="E38" s="1242"/>
      <c r="F38" s="1243"/>
      <c r="G38" s="1262"/>
      <c r="H38" s="1242"/>
      <c r="I38" s="1243"/>
      <c r="J38" s="1243"/>
      <c r="K38" s="1247"/>
      <c r="L38" s="1248"/>
      <c r="M38" s="1248"/>
      <c r="N38" s="1247"/>
      <c r="O38" s="1248"/>
      <c r="P38" s="1261"/>
      <c r="Q38" s="1242"/>
      <c r="R38" s="1243"/>
      <c r="S38" s="1243"/>
      <c r="T38" s="1247"/>
      <c r="U38" s="1248"/>
      <c r="V38" s="1249"/>
      <c r="W38" s="1250">
        <f>COUNTIF(B38:V38,"○")*3+COUNTIF(B38:V38,"△")</f>
        <v>0</v>
      </c>
      <c r="X38" s="1251"/>
      <c r="Y38" s="1252"/>
      <c r="Z38" s="1256">
        <f>B39+K39+N39+T39</f>
        <v>0</v>
      </c>
      <c r="AA38" s="1251"/>
      <c r="AB38" s="1252"/>
      <c r="AC38" s="1300">
        <f>D39+M39+P39+V39</f>
        <v>0</v>
      </c>
      <c r="AD38" s="1301"/>
      <c r="AE38" s="1302"/>
      <c r="AF38" s="1309">
        <f>Z38-AC38</f>
        <v>0</v>
      </c>
      <c r="AG38" s="1310"/>
      <c r="AH38" s="1311"/>
      <c r="AI38" s="1256">
        <f>RANK(W38,W28:Y41,0)</f>
        <v>1</v>
      </c>
      <c r="AJ38" s="1251"/>
      <c r="AK38" s="1291"/>
    </row>
    <row r="39" spans="1:37" ht="23.1" customHeight="1">
      <c r="A39" s="1259"/>
      <c r="B39" s="334">
        <f>S29</f>
        <v>0</v>
      </c>
      <c r="C39" s="266" t="s">
        <v>142</v>
      </c>
      <c r="D39" s="269">
        <f>Q29</f>
        <v>0</v>
      </c>
      <c r="E39" s="1244"/>
      <c r="F39" s="1245"/>
      <c r="G39" s="1246"/>
      <c r="H39" s="1244"/>
      <c r="I39" s="1245"/>
      <c r="J39" s="1246"/>
      <c r="K39" s="266">
        <f>S35</f>
        <v>0</v>
      </c>
      <c r="L39" s="266" t="s">
        <v>142</v>
      </c>
      <c r="M39" s="269">
        <f>Q35</f>
        <v>0</v>
      </c>
      <c r="N39" s="266">
        <f>S37</f>
        <v>0</v>
      </c>
      <c r="O39" s="266" t="s">
        <v>142</v>
      </c>
      <c r="P39" s="269">
        <f>Q37</f>
        <v>0</v>
      </c>
      <c r="Q39" s="1244"/>
      <c r="R39" s="1245"/>
      <c r="S39" s="1246"/>
      <c r="T39" s="266">
        <f>P17</f>
        <v>0</v>
      </c>
      <c r="U39" s="266" t="s">
        <v>142</v>
      </c>
      <c r="V39" s="335">
        <f>R17</f>
        <v>0</v>
      </c>
      <c r="W39" s="1253"/>
      <c r="X39" s="1254"/>
      <c r="Y39" s="1255"/>
      <c r="Z39" s="1257"/>
      <c r="AA39" s="1254"/>
      <c r="AB39" s="1255"/>
      <c r="AC39" s="1287"/>
      <c r="AD39" s="1288"/>
      <c r="AE39" s="1289"/>
      <c r="AF39" s="1266"/>
      <c r="AG39" s="1267"/>
      <c r="AH39" s="1268"/>
      <c r="AI39" s="1257"/>
      <c r="AJ39" s="1254"/>
      <c r="AK39" s="1292"/>
    </row>
    <row r="40" spans="1:37" ht="23.1" customHeight="1">
      <c r="A40" s="1258">
        <f>T27</f>
        <v>0</v>
      </c>
      <c r="B40" s="1290"/>
      <c r="C40" s="1243"/>
      <c r="D40" s="1243"/>
      <c r="E40" s="1247"/>
      <c r="F40" s="1248"/>
      <c r="G40" s="1261"/>
      <c r="H40" s="1248"/>
      <c r="I40" s="1248"/>
      <c r="J40" s="1261"/>
      <c r="K40" s="1242"/>
      <c r="L40" s="1243"/>
      <c r="M40" s="1243"/>
      <c r="N40" s="1247"/>
      <c r="O40" s="1248"/>
      <c r="P40" s="1261"/>
      <c r="Q40" s="1247"/>
      <c r="R40" s="1248"/>
      <c r="S40" s="1261"/>
      <c r="T40" s="1242"/>
      <c r="U40" s="1243"/>
      <c r="V40" s="1298"/>
      <c r="W40" s="1250">
        <f>COUNTIF(B40:V40,"○")*3+COUNTIF(B40:V40,"△")</f>
        <v>0</v>
      </c>
      <c r="X40" s="1251"/>
      <c r="Y40" s="1252"/>
      <c r="Z40" s="1256">
        <f>E41+H41+N41+Q41</f>
        <v>0</v>
      </c>
      <c r="AA40" s="1251"/>
      <c r="AB40" s="1252"/>
      <c r="AC40" s="1300">
        <f>G41+J41+P41+S41</f>
        <v>0</v>
      </c>
      <c r="AD40" s="1301"/>
      <c r="AE40" s="1302"/>
      <c r="AF40" s="1309">
        <f>Z40-AC40</f>
        <v>0</v>
      </c>
      <c r="AG40" s="1310"/>
      <c r="AH40" s="1311"/>
      <c r="AI40" s="1256">
        <f>RANK(W40,W28:Y41,0)</f>
        <v>1</v>
      </c>
      <c r="AJ40" s="1251"/>
      <c r="AK40" s="1291"/>
    </row>
    <row r="41" spans="1:37" ht="23.1" customHeight="1" thickBot="1">
      <c r="A41" s="1293"/>
      <c r="B41" s="1294"/>
      <c r="C41" s="1295"/>
      <c r="D41" s="1296"/>
      <c r="E41" s="336">
        <f>V31</f>
        <v>0</v>
      </c>
      <c r="F41" s="336" t="s">
        <v>142</v>
      </c>
      <c r="G41" s="337">
        <f>T31</f>
        <v>0</v>
      </c>
      <c r="H41" s="336">
        <f>V33</f>
        <v>0</v>
      </c>
      <c r="I41" s="336" t="s">
        <v>142</v>
      </c>
      <c r="J41" s="337">
        <f>T33</f>
        <v>0</v>
      </c>
      <c r="K41" s="1297"/>
      <c r="L41" s="1295"/>
      <c r="M41" s="1296"/>
      <c r="N41" s="336">
        <f>V37</f>
        <v>0</v>
      </c>
      <c r="O41" s="336" t="s">
        <v>142</v>
      </c>
      <c r="P41" s="337">
        <f>T37</f>
        <v>0</v>
      </c>
      <c r="Q41" s="338">
        <f>V39</f>
        <v>0</v>
      </c>
      <c r="R41" s="336" t="s">
        <v>142</v>
      </c>
      <c r="S41" s="337">
        <f>T39</f>
        <v>0</v>
      </c>
      <c r="T41" s="1297"/>
      <c r="U41" s="1295"/>
      <c r="V41" s="1299"/>
      <c r="W41" s="1313"/>
      <c r="X41" s="1307"/>
      <c r="Y41" s="1314"/>
      <c r="Z41" s="1306"/>
      <c r="AA41" s="1307"/>
      <c r="AB41" s="1314"/>
      <c r="AC41" s="1303"/>
      <c r="AD41" s="1304"/>
      <c r="AE41" s="1305"/>
      <c r="AF41" s="1315"/>
      <c r="AG41" s="1316"/>
      <c r="AH41" s="1317"/>
      <c r="AI41" s="1306"/>
      <c r="AJ41" s="1307"/>
      <c r="AK41" s="1308"/>
    </row>
    <row r="42" spans="1:37" ht="18" customHeight="1"/>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8.95" customHeight="1"/>
    <row r="69" ht="18.95" customHeight="1"/>
    <row r="70" ht="15" customHeight="1"/>
    <row r="71" ht="15" customHeight="1"/>
  </sheetData>
  <mergeCells count="181">
    <mergeCell ref="Z40:AB41"/>
    <mergeCell ref="Q36:S36"/>
    <mergeCell ref="G23:O23"/>
    <mergeCell ref="S20:AA20"/>
    <mergeCell ref="G19:O19"/>
    <mergeCell ref="AF40:AH41"/>
    <mergeCell ref="T34:V35"/>
    <mergeCell ref="W34:Y35"/>
    <mergeCell ref="Z34:AB35"/>
    <mergeCell ref="AC34:AE35"/>
    <mergeCell ref="AF34:AH35"/>
    <mergeCell ref="AF36:AH37"/>
    <mergeCell ref="E32:G32"/>
    <mergeCell ref="H32:J33"/>
    <mergeCell ref="K32:M32"/>
    <mergeCell ref="N32:P33"/>
    <mergeCell ref="Q32:S33"/>
    <mergeCell ref="T32:V32"/>
    <mergeCell ref="W32:Y33"/>
    <mergeCell ref="T36:V36"/>
    <mergeCell ref="K27:M27"/>
    <mergeCell ref="N27:P27"/>
    <mergeCell ref="G21:O21"/>
    <mergeCell ref="AF30:AH31"/>
    <mergeCell ref="AC36:AE37"/>
    <mergeCell ref="AC40:AE41"/>
    <mergeCell ref="B27:D27"/>
    <mergeCell ref="E27:G27"/>
    <mergeCell ref="AC30:AE31"/>
    <mergeCell ref="AI40:AK41"/>
    <mergeCell ref="AB15:AJ15"/>
    <mergeCell ref="AB14:AJ14"/>
    <mergeCell ref="AB13:AJ13"/>
    <mergeCell ref="Z38:AB39"/>
    <mergeCell ref="AC38:AE39"/>
    <mergeCell ref="AF38:AH39"/>
    <mergeCell ref="AI38:AK39"/>
    <mergeCell ref="Z32:AB33"/>
    <mergeCell ref="AC32:AE33"/>
    <mergeCell ref="AF32:AH33"/>
    <mergeCell ref="AI32:AK33"/>
    <mergeCell ref="AI30:AK31"/>
    <mergeCell ref="AI28:AK29"/>
    <mergeCell ref="S24:AA24"/>
    <mergeCell ref="S23:AA23"/>
    <mergeCell ref="S22:AA22"/>
    <mergeCell ref="S21:AA21"/>
    <mergeCell ref="W40:Y41"/>
    <mergeCell ref="A32:A33"/>
    <mergeCell ref="B32:D32"/>
    <mergeCell ref="AI36:AK37"/>
    <mergeCell ref="Q34:S34"/>
    <mergeCell ref="A38:A39"/>
    <mergeCell ref="B38:D38"/>
    <mergeCell ref="E38:G39"/>
    <mergeCell ref="H38:J39"/>
    <mergeCell ref="A40:A41"/>
    <mergeCell ref="B40:D41"/>
    <mergeCell ref="E40:G40"/>
    <mergeCell ref="H40:J40"/>
    <mergeCell ref="W38:Y39"/>
    <mergeCell ref="K38:M38"/>
    <mergeCell ref="N38:P38"/>
    <mergeCell ref="Q38:S39"/>
    <mergeCell ref="T38:V38"/>
    <mergeCell ref="K40:M41"/>
    <mergeCell ref="N40:P40"/>
    <mergeCell ref="Q40:S40"/>
    <mergeCell ref="T40:V41"/>
    <mergeCell ref="AI34:AK35"/>
    <mergeCell ref="W36:Y37"/>
    <mergeCell ref="Z36:AB37"/>
    <mergeCell ref="A36:A37"/>
    <mergeCell ref="B36:D36"/>
    <mergeCell ref="E36:G37"/>
    <mergeCell ref="H36:J37"/>
    <mergeCell ref="K36:M36"/>
    <mergeCell ref="N36:P37"/>
    <mergeCell ref="A34:A35"/>
    <mergeCell ref="B34:D35"/>
    <mergeCell ref="E34:G34"/>
    <mergeCell ref="H34:J34"/>
    <mergeCell ref="K34:M35"/>
    <mergeCell ref="N34:P34"/>
    <mergeCell ref="AF28:AH29"/>
    <mergeCell ref="A28:A29"/>
    <mergeCell ref="B28:D29"/>
    <mergeCell ref="E28:G28"/>
    <mergeCell ref="H28:J28"/>
    <mergeCell ref="K28:M29"/>
    <mergeCell ref="N28:P28"/>
    <mergeCell ref="Q28:S28"/>
    <mergeCell ref="T28:V29"/>
    <mergeCell ref="W28:Y29"/>
    <mergeCell ref="Z28:AB29"/>
    <mergeCell ref="AC28:AE29"/>
    <mergeCell ref="Q30:S31"/>
    <mergeCell ref="T30:V30"/>
    <mergeCell ref="W30:Y31"/>
    <mergeCell ref="Z30:AB31"/>
    <mergeCell ref="C21:F22"/>
    <mergeCell ref="A21:A22"/>
    <mergeCell ref="A23:A24"/>
    <mergeCell ref="A30:A31"/>
    <mergeCell ref="A19:A20"/>
    <mergeCell ref="C19:F20"/>
    <mergeCell ref="G22:O22"/>
    <mergeCell ref="B30:D30"/>
    <mergeCell ref="E30:G31"/>
    <mergeCell ref="H30:J30"/>
    <mergeCell ref="K30:M30"/>
    <mergeCell ref="N30:P31"/>
    <mergeCell ref="G16:O16"/>
    <mergeCell ref="S16:AA16"/>
    <mergeCell ref="G15:O15"/>
    <mergeCell ref="S15:AA15"/>
    <mergeCell ref="AI27:AK27"/>
    <mergeCell ref="Q27:S27"/>
    <mergeCell ref="T27:V27"/>
    <mergeCell ref="W27:Y27"/>
    <mergeCell ref="Z27:AB27"/>
    <mergeCell ref="AC27:AE27"/>
    <mergeCell ref="AF27:AH27"/>
    <mergeCell ref="AB16:AJ16"/>
    <mergeCell ref="AB20:AJ20"/>
    <mergeCell ref="AB19:AJ19"/>
    <mergeCell ref="AB18:AJ18"/>
    <mergeCell ref="AB17:AJ17"/>
    <mergeCell ref="AB24:AJ24"/>
    <mergeCell ref="AB23:AJ23"/>
    <mergeCell ref="AB22:AJ22"/>
    <mergeCell ref="AB21:AJ21"/>
    <mergeCell ref="H27:J27"/>
    <mergeCell ref="G11:O11"/>
    <mergeCell ref="AB12:AJ12"/>
    <mergeCell ref="C11:F11"/>
    <mergeCell ref="C12:F12"/>
    <mergeCell ref="G18:O18"/>
    <mergeCell ref="S18:AA18"/>
    <mergeCell ref="B26:D26"/>
    <mergeCell ref="E26:G26"/>
    <mergeCell ref="H26:J26"/>
    <mergeCell ref="G24:O24"/>
    <mergeCell ref="G14:O14"/>
    <mergeCell ref="S14:AA14"/>
    <mergeCell ref="G13:O13"/>
    <mergeCell ref="S13:AA13"/>
    <mergeCell ref="G17:O17"/>
    <mergeCell ref="S17:AA17"/>
    <mergeCell ref="S19:AA19"/>
    <mergeCell ref="C17:F18"/>
    <mergeCell ref="C13:F13"/>
    <mergeCell ref="C14:F14"/>
    <mergeCell ref="C15:F15"/>
    <mergeCell ref="C16:F16"/>
    <mergeCell ref="G20:O20"/>
    <mergeCell ref="C23:F24"/>
    <mergeCell ref="A17:A18"/>
    <mergeCell ref="N5:S5"/>
    <mergeCell ref="N6:S6"/>
    <mergeCell ref="T5:Y5"/>
    <mergeCell ref="T6:Y6"/>
    <mergeCell ref="A1:AK1"/>
    <mergeCell ref="A3:F3"/>
    <mergeCell ref="N3:R3"/>
    <mergeCell ref="B4:D4"/>
    <mergeCell ref="W4:AG4"/>
    <mergeCell ref="B6:D6"/>
    <mergeCell ref="Z5:AE5"/>
    <mergeCell ref="Z6:AE6"/>
    <mergeCell ref="AF5:AK5"/>
    <mergeCell ref="B7:D7"/>
    <mergeCell ref="AB11:AJ11"/>
    <mergeCell ref="AB10:AJ10"/>
    <mergeCell ref="G10:AA10"/>
    <mergeCell ref="A10:B10"/>
    <mergeCell ref="C10:F10"/>
    <mergeCell ref="A9:K9"/>
    <mergeCell ref="G12:O12"/>
    <mergeCell ref="S12:AA12"/>
    <mergeCell ref="S11:AA11"/>
  </mergeCells>
  <phoneticPr fontId="2"/>
  <printOptions horizontalCentered="1" verticalCentered="1"/>
  <pageMargins left="0" right="0" top="0" bottom="0" header="0" footer="0"/>
  <pageSetup paperSize="9"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topLeftCell="A31" zoomScaleNormal="100" workbookViewId="0">
      <selection activeCell="AK55" sqref="AK55"/>
    </sheetView>
  </sheetViews>
  <sheetFormatPr defaultRowHeight="13.5"/>
  <cols>
    <col min="1" max="62" width="3.625" style="94" customWidth="1"/>
    <col min="63" max="16384" width="9" style="94"/>
  </cols>
  <sheetData>
    <row r="1" spans="1:36" s="59" customFormat="1" ht="36.75" customHeight="1">
      <c r="A1" s="1318" t="str">
        <f>'８チーム 前半2面'!A1:AJ1</f>
        <v>TOKIWA FOOTDOME NIGHTER CUP　　</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row>
    <row r="2" spans="1:36" s="59" customFormat="1" ht="21" customHeight="1">
      <c r="A2" s="552" t="str">
        <f>'８チーム 前半2面'!A2:AJ2</f>
        <v>ビギナークラス　　８月６日（金）</v>
      </c>
      <c r="B2" s="1319"/>
      <c r="C2" s="1319"/>
      <c r="D2" s="1319"/>
      <c r="E2" s="1319"/>
      <c r="F2" s="1319"/>
      <c r="G2" s="1319"/>
      <c r="H2" s="1319"/>
      <c r="I2" s="1319"/>
      <c r="J2" s="1319"/>
      <c r="K2" s="1319"/>
      <c r="L2" s="1319"/>
      <c r="M2" s="1319"/>
      <c r="N2" s="1319"/>
      <c r="O2" s="1319"/>
      <c r="P2" s="1319"/>
      <c r="Q2" s="1319"/>
      <c r="R2" s="1319"/>
      <c r="S2" s="1319"/>
      <c r="T2" s="1319"/>
      <c r="U2" s="1319"/>
      <c r="V2" s="1319"/>
      <c r="W2" s="1319"/>
      <c r="X2" s="1319"/>
      <c r="Y2" s="1319"/>
      <c r="Z2" s="1319"/>
      <c r="AA2" s="1319"/>
      <c r="AB2" s="1319"/>
      <c r="AC2" s="1319"/>
      <c r="AD2" s="1319"/>
      <c r="AE2" s="1319"/>
      <c r="AF2" s="1319"/>
      <c r="AG2" s="1319"/>
      <c r="AH2" s="1319"/>
      <c r="AI2" s="1319"/>
      <c r="AJ2" s="1319"/>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184</v>
      </c>
      <c r="B5" s="98"/>
      <c r="C5" s="98"/>
      <c r="D5" s="98"/>
      <c r="E5" s="98"/>
      <c r="F5" s="98"/>
      <c r="G5" s="98"/>
      <c r="H5" s="98"/>
      <c r="I5" s="98"/>
      <c r="J5" s="98"/>
      <c r="K5" s="98"/>
      <c r="L5" s="1321" t="s">
        <v>35</v>
      </c>
      <c r="M5" s="1321"/>
      <c r="N5" s="1321"/>
      <c r="W5" s="1323" t="s">
        <v>37</v>
      </c>
      <c r="X5" s="1323"/>
      <c r="Y5" s="1323"/>
    </row>
    <row r="6" spans="1:36" ht="20.100000000000001" customHeight="1">
      <c r="A6" s="27" t="s">
        <v>110</v>
      </c>
      <c r="B6" s="98"/>
      <c r="C6" s="98"/>
      <c r="D6" s="98"/>
      <c r="E6" s="98"/>
      <c r="F6" s="98"/>
      <c r="G6" s="98"/>
      <c r="H6" s="98"/>
      <c r="I6" s="98"/>
      <c r="J6" s="98"/>
      <c r="K6" s="98"/>
      <c r="L6" s="1320" t="str">
        <f>'８チーム 前半2面'!L6:U6</f>
        <v>FC Valiente</v>
      </c>
      <c r="M6" s="1320"/>
      <c r="N6" s="1320"/>
      <c r="O6" s="1320"/>
      <c r="P6" s="1320"/>
      <c r="Q6" s="1320"/>
      <c r="R6" s="1320"/>
      <c r="S6" s="1320"/>
      <c r="T6" s="1320"/>
      <c r="U6" s="1320"/>
      <c r="W6" s="1320" t="str">
        <f>'８チーム 前半2面'!W6:AF6</f>
        <v>士</v>
      </c>
      <c r="X6" s="1320"/>
      <c r="Y6" s="1320"/>
      <c r="Z6" s="1320"/>
      <c r="AA6" s="1320"/>
      <c r="AB6" s="1320"/>
      <c r="AC6" s="1320"/>
      <c r="AD6" s="1320"/>
      <c r="AE6" s="1320"/>
      <c r="AF6" s="1320"/>
    </row>
    <row r="7" spans="1:36" ht="20.100000000000001" customHeight="1">
      <c r="A7" s="27" t="s">
        <v>185</v>
      </c>
      <c r="B7" s="98"/>
      <c r="C7" s="98"/>
      <c r="D7" s="98"/>
      <c r="E7" s="98"/>
      <c r="F7" s="98"/>
      <c r="G7" s="98"/>
      <c r="H7" s="98"/>
      <c r="I7" s="98"/>
      <c r="J7" s="98"/>
      <c r="K7" s="98"/>
      <c r="L7" s="1326" t="str">
        <f>'８チーム 前半2面'!L7:U7</f>
        <v>HATAGANE</v>
      </c>
      <c r="M7" s="1326"/>
      <c r="N7" s="1326"/>
      <c r="O7" s="1326"/>
      <c r="P7" s="1326"/>
      <c r="Q7" s="1326"/>
      <c r="R7" s="1326"/>
      <c r="S7" s="1326"/>
      <c r="T7" s="1326"/>
      <c r="U7" s="1326"/>
      <c r="W7" s="1326" t="str">
        <f>'８チーム 前半2面'!W7:AF7</f>
        <v>ペティグリ☆チャム</v>
      </c>
      <c r="X7" s="1326"/>
      <c r="Y7" s="1326"/>
      <c r="Z7" s="1326"/>
      <c r="AA7" s="1326"/>
      <c r="AB7" s="1326"/>
      <c r="AC7" s="1326"/>
      <c r="AD7" s="1326"/>
      <c r="AE7" s="1326"/>
      <c r="AF7" s="1326"/>
    </row>
    <row r="8" spans="1:36" ht="20.100000000000001" customHeight="1">
      <c r="A8" s="27" t="s">
        <v>192</v>
      </c>
      <c r="B8" s="98"/>
      <c r="C8" s="98"/>
      <c r="D8" s="98"/>
      <c r="E8" s="98"/>
      <c r="F8" s="98"/>
      <c r="G8" s="98"/>
      <c r="H8" s="98"/>
      <c r="I8" s="98"/>
      <c r="J8" s="98"/>
      <c r="K8" s="98"/>
      <c r="L8" s="1326" t="str">
        <f>'８チーム 前半2面'!L8:U8</f>
        <v>Desafio</v>
      </c>
      <c r="M8" s="1326"/>
      <c r="N8" s="1326"/>
      <c r="O8" s="1326"/>
      <c r="P8" s="1326"/>
      <c r="Q8" s="1326"/>
      <c r="R8" s="1326"/>
      <c r="S8" s="1326"/>
      <c r="T8" s="1326"/>
      <c r="U8" s="1326"/>
      <c r="W8" s="1326" t="str">
        <f>'８チーム 前半2面'!W8:AF8</f>
        <v>TMBK</v>
      </c>
      <c r="X8" s="1326"/>
      <c r="Y8" s="1326"/>
      <c r="Z8" s="1326"/>
      <c r="AA8" s="1326"/>
      <c r="AB8" s="1326"/>
      <c r="AC8" s="1326"/>
      <c r="AD8" s="1326"/>
      <c r="AE8" s="1326"/>
      <c r="AF8" s="1326"/>
    </row>
    <row r="9" spans="1:36" ht="20.100000000000001" customHeight="1">
      <c r="A9" s="99"/>
      <c r="B9" s="99"/>
      <c r="C9" s="99"/>
      <c r="D9" s="99"/>
      <c r="E9" s="99"/>
      <c r="F9" s="99"/>
      <c r="G9" s="99"/>
      <c r="H9" s="99"/>
      <c r="I9" s="99"/>
      <c r="J9" s="99"/>
      <c r="K9" s="99"/>
      <c r="L9" s="1320" t="str">
        <f>'８チーム 前半2面'!L9:U9</f>
        <v>FATH PARK</v>
      </c>
      <c r="M9" s="1320"/>
      <c r="N9" s="1320"/>
      <c r="O9" s="1320"/>
      <c r="P9" s="1320"/>
      <c r="Q9" s="1320"/>
      <c r="R9" s="1320"/>
      <c r="S9" s="1320"/>
      <c r="T9" s="1320"/>
      <c r="U9" s="1320"/>
      <c r="V9" s="100"/>
      <c r="W9" s="1320" t="str">
        <f>'８チーム 前半2面'!W9:AF9</f>
        <v>エノキーズ</v>
      </c>
      <c r="X9" s="1320"/>
      <c r="Y9" s="1320"/>
      <c r="Z9" s="1320"/>
      <c r="AA9" s="1320"/>
      <c r="AB9" s="1320"/>
      <c r="AC9" s="1320"/>
      <c r="AD9" s="1320"/>
      <c r="AE9" s="1320"/>
      <c r="AF9" s="1320"/>
    </row>
    <row r="10" spans="1:36" ht="20.100000000000001" customHeight="1">
      <c r="L10" s="99"/>
      <c r="M10" s="99"/>
      <c r="N10" s="99"/>
      <c r="O10" s="99"/>
      <c r="Y10" s="99"/>
      <c r="Z10" s="99"/>
    </row>
    <row r="11" spans="1:36" ht="20.100000000000001" customHeight="1">
      <c r="A11" s="83" t="s">
        <v>108</v>
      </c>
      <c r="C11" s="24"/>
    </row>
    <row r="12" spans="1:36" ht="20.100000000000001" customHeight="1">
      <c r="A12" s="83"/>
      <c r="C12" s="24"/>
      <c r="G12" s="1327" t="s">
        <v>193</v>
      </c>
      <c r="H12" s="1327"/>
      <c r="I12" s="1327"/>
      <c r="J12" s="1327"/>
      <c r="K12" s="1327"/>
      <c r="L12" s="1327"/>
      <c r="M12" s="1327"/>
      <c r="N12" s="1327"/>
      <c r="O12" s="1327"/>
      <c r="P12" s="1327"/>
      <c r="Q12" s="1327"/>
      <c r="R12" s="1327"/>
      <c r="S12" s="1327"/>
      <c r="T12" s="1327"/>
      <c r="U12" s="1328"/>
      <c r="V12" s="1324" t="s">
        <v>194</v>
      </c>
      <c r="W12" s="1325"/>
      <c r="X12" s="1325"/>
      <c r="Y12" s="1325"/>
      <c r="Z12" s="1325"/>
      <c r="AA12" s="1325"/>
      <c r="AB12" s="1325"/>
      <c r="AC12" s="1325"/>
      <c r="AD12" s="1325"/>
      <c r="AE12" s="1325"/>
      <c r="AF12" s="1325"/>
      <c r="AG12" s="1325"/>
      <c r="AH12" s="1325"/>
      <c r="AI12" s="1325"/>
      <c r="AJ12" s="1325"/>
    </row>
    <row r="13" spans="1:36" ht="20.100000000000001" customHeight="1">
      <c r="A13" s="595"/>
      <c r="B13" s="595"/>
      <c r="C13" s="595"/>
      <c r="D13" s="595" t="s">
        <v>23</v>
      </c>
      <c r="E13" s="595"/>
      <c r="F13" s="595"/>
      <c r="G13" s="595" t="s">
        <v>24</v>
      </c>
      <c r="H13" s="595"/>
      <c r="I13" s="595"/>
      <c r="J13" s="595"/>
      <c r="K13" s="595"/>
      <c r="L13" s="595"/>
      <c r="M13" s="595"/>
      <c r="N13" s="595"/>
      <c r="O13" s="595"/>
      <c r="P13" s="595"/>
      <c r="Q13" s="595"/>
      <c r="R13" s="595" t="s">
        <v>26</v>
      </c>
      <c r="S13" s="595"/>
      <c r="T13" s="595"/>
      <c r="U13" s="596"/>
      <c r="V13" s="1322" t="s">
        <v>24</v>
      </c>
      <c r="W13" s="595"/>
      <c r="X13" s="595"/>
      <c r="Y13" s="595"/>
      <c r="Z13" s="595"/>
      <c r="AA13" s="595"/>
      <c r="AB13" s="595"/>
      <c r="AC13" s="595"/>
      <c r="AD13" s="595"/>
      <c r="AE13" s="595"/>
      <c r="AF13" s="595"/>
      <c r="AG13" s="595" t="s">
        <v>26</v>
      </c>
      <c r="AH13" s="595"/>
      <c r="AI13" s="595"/>
      <c r="AJ13" s="595"/>
    </row>
    <row r="14" spans="1:36" ht="20.100000000000001" customHeight="1">
      <c r="A14" s="595" t="s">
        <v>27</v>
      </c>
      <c r="B14" s="595"/>
      <c r="C14" s="595"/>
      <c r="D14" s="1330">
        <v>0.84375</v>
      </c>
      <c r="E14" s="1330"/>
      <c r="F14" s="1330"/>
      <c r="G14" s="595" t="str">
        <f>L6</f>
        <v>FC Valiente</v>
      </c>
      <c r="H14" s="595"/>
      <c r="I14" s="595"/>
      <c r="J14" s="596"/>
      <c r="K14" s="33"/>
      <c r="L14" s="225" t="s">
        <v>28</v>
      </c>
      <c r="M14" s="31"/>
      <c r="N14" s="598" t="str">
        <f>L7</f>
        <v>HATAGANE</v>
      </c>
      <c r="O14" s="595"/>
      <c r="P14" s="595"/>
      <c r="Q14" s="595"/>
      <c r="R14" s="595" t="str">
        <f>G15</f>
        <v>Desafio</v>
      </c>
      <c r="S14" s="595"/>
      <c r="T14" s="595"/>
      <c r="U14" s="596"/>
      <c r="V14" s="1322" t="str">
        <f>W6</f>
        <v>士</v>
      </c>
      <c r="W14" s="595"/>
      <c r="X14" s="595"/>
      <c r="Y14" s="596"/>
      <c r="Z14" s="33"/>
      <c r="AA14" s="225" t="s">
        <v>28</v>
      </c>
      <c r="AB14" s="31"/>
      <c r="AC14" s="598" t="str">
        <f>W7</f>
        <v>ペティグリ☆チャム</v>
      </c>
      <c r="AD14" s="595"/>
      <c r="AE14" s="595"/>
      <c r="AF14" s="595"/>
      <c r="AG14" s="595" t="str">
        <f>V15</f>
        <v>TMBK</v>
      </c>
      <c r="AH14" s="595"/>
      <c r="AI14" s="595"/>
      <c r="AJ14" s="595"/>
    </row>
    <row r="15" spans="1:36" ht="20.100000000000001" customHeight="1">
      <c r="A15" s="595" t="s">
        <v>30</v>
      </c>
      <c r="B15" s="595"/>
      <c r="C15" s="595"/>
      <c r="D15" s="1330">
        <v>0.85416666666666663</v>
      </c>
      <c r="E15" s="1338"/>
      <c r="F15" s="1329"/>
      <c r="G15" s="595" t="str">
        <f>L8</f>
        <v>Desafio</v>
      </c>
      <c r="H15" s="595"/>
      <c r="I15" s="595"/>
      <c r="J15" s="596"/>
      <c r="K15" s="33"/>
      <c r="L15" s="225" t="s">
        <v>28</v>
      </c>
      <c r="M15" s="31"/>
      <c r="N15" s="598" t="str">
        <f>L9</f>
        <v>FATH PARK</v>
      </c>
      <c r="O15" s="595"/>
      <c r="P15" s="595"/>
      <c r="Q15" s="595"/>
      <c r="R15" s="595" t="str">
        <f>G14</f>
        <v>FC Valiente</v>
      </c>
      <c r="S15" s="595"/>
      <c r="T15" s="595"/>
      <c r="U15" s="596"/>
      <c r="V15" s="1322" t="str">
        <f>W8</f>
        <v>TMBK</v>
      </c>
      <c r="W15" s="595"/>
      <c r="X15" s="595"/>
      <c r="Y15" s="596"/>
      <c r="Z15" s="33"/>
      <c r="AA15" s="225" t="s">
        <v>28</v>
      </c>
      <c r="AB15" s="31"/>
      <c r="AC15" s="598" t="str">
        <f>W9</f>
        <v>エノキーズ</v>
      </c>
      <c r="AD15" s="595"/>
      <c r="AE15" s="595"/>
      <c r="AF15" s="595"/>
      <c r="AG15" s="595" t="str">
        <f>V14</f>
        <v>士</v>
      </c>
      <c r="AH15" s="595"/>
      <c r="AI15" s="595"/>
      <c r="AJ15" s="595"/>
    </row>
    <row r="16" spans="1:36" ht="20.100000000000001" customHeight="1">
      <c r="A16" s="595" t="s">
        <v>31</v>
      </c>
      <c r="B16" s="595"/>
      <c r="C16" s="595"/>
      <c r="D16" s="1337">
        <v>0.86458333333333337</v>
      </c>
      <c r="E16" s="1338"/>
      <c r="F16" s="1329"/>
      <c r="G16" s="595" t="str">
        <f>L6</f>
        <v>FC Valiente</v>
      </c>
      <c r="H16" s="595"/>
      <c r="I16" s="595"/>
      <c r="J16" s="596"/>
      <c r="K16" s="33"/>
      <c r="L16" s="225" t="s">
        <v>28</v>
      </c>
      <c r="M16" s="31"/>
      <c r="N16" s="598" t="str">
        <f>L8</f>
        <v>Desafio</v>
      </c>
      <c r="O16" s="595"/>
      <c r="P16" s="595"/>
      <c r="Q16" s="595"/>
      <c r="R16" s="595" t="str">
        <f>N15</f>
        <v>FATH PARK</v>
      </c>
      <c r="S16" s="595"/>
      <c r="T16" s="595"/>
      <c r="U16" s="596"/>
      <c r="V16" s="1322" t="str">
        <f>W6</f>
        <v>士</v>
      </c>
      <c r="W16" s="595"/>
      <c r="X16" s="595"/>
      <c r="Y16" s="596"/>
      <c r="Z16" s="33"/>
      <c r="AA16" s="225" t="s">
        <v>28</v>
      </c>
      <c r="AB16" s="31"/>
      <c r="AC16" s="598" t="str">
        <f>W8</f>
        <v>TMBK</v>
      </c>
      <c r="AD16" s="595"/>
      <c r="AE16" s="595"/>
      <c r="AF16" s="595"/>
      <c r="AG16" s="595" t="str">
        <f>AC15</f>
        <v>エノキーズ</v>
      </c>
      <c r="AH16" s="595"/>
      <c r="AI16" s="595"/>
      <c r="AJ16" s="595"/>
    </row>
    <row r="17" spans="1:36" ht="20.100000000000001" customHeight="1">
      <c r="A17" s="595" t="s">
        <v>39</v>
      </c>
      <c r="B17" s="595"/>
      <c r="C17" s="595"/>
      <c r="D17" s="1337">
        <v>0.875</v>
      </c>
      <c r="E17" s="1338"/>
      <c r="F17" s="1329"/>
      <c r="G17" s="1332" t="str">
        <f>L7</f>
        <v>HATAGANE</v>
      </c>
      <c r="H17" s="1332"/>
      <c r="I17" s="1332"/>
      <c r="J17" s="1333"/>
      <c r="K17" s="33"/>
      <c r="L17" s="225" t="s">
        <v>28</v>
      </c>
      <c r="M17" s="31"/>
      <c r="N17" s="1336" t="str">
        <f>L9</f>
        <v>FATH PARK</v>
      </c>
      <c r="O17" s="1332"/>
      <c r="P17" s="1332"/>
      <c r="Q17" s="1332"/>
      <c r="R17" s="1332" t="str">
        <f>G16</f>
        <v>FC Valiente</v>
      </c>
      <c r="S17" s="1332"/>
      <c r="T17" s="1332"/>
      <c r="U17" s="1333"/>
      <c r="V17" s="1331" t="str">
        <f>W7</f>
        <v>ペティグリ☆チャム</v>
      </c>
      <c r="W17" s="1332"/>
      <c r="X17" s="1332"/>
      <c r="Y17" s="1333"/>
      <c r="Z17" s="33"/>
      <c r="AA17" s="225" t="s">
        <v>28</v>
      </c>
      <c r="AB17" s="31"/>
      <c r="AC17" s="1329" t="str">
        <f>W9</f>
        <v>エノキーズ</v>
      </c>
      <c r="AD17" s="1330"/>
      <c r="AE17" s="1330"/>
      <c r="AF17" s="1330"/>
      <c r="AG17" s="1332" t="str">
        <f>V16</f>
        <v>士</v>
      </c>
      <c r="AH17" s="1332"/>
      <c r="AI17" s="1332"/>
      <c r="AJ17" s="1332"/>
    </row>
    <row r="18" spans="1:36" ht="20.100000000000001" customHeight="1">
      <c r="A18" s="595" t="s">
        <v>40</v>
      </c>
      <c r="B18" s="595"/>
      <c r="C18" s="595"/>
      <c r="D18" s="1337">
        <v>0.88541666666666663</v>
      </c>
      <c r="E18" s="1338"/>
      <c r="F18" s="1329"/>
      <c r="G18" s="1332" t="str">
        <f>L6</f>
        <v>FC Valiente</v>
      </c>
      <c r="H18" s="1332"/>
      <c r="I18" s="1332"/>
      <c r="J18" s="1333"/>
      <c r="K18" s="33"/>
      <c r="L18" s="225" t="s">
        <v>28</v>
      </c>
      <c r="M18" s="31"/>
      <c r="N18" s="1336" t="str">
        <f>L9</f>
        <v>FATH PARK</v>
      </c>
      <c r="O18" s="1332"/>
      <c r="P18" s="1332"/>
      <c r="Q18" s="1332"/>
      <c r="R18" s="1332" t="str">
        <f>G17</f>
        <v>HATAGANE</v>
      </c>
      <c r="S18" s="1332"/>
      <c r="T18" s="1332"/>
      <c r="U18" s="1333"/>
      <c r="V18" s="1331" t="str">
        <f>W6</f>
        <v>士</v>
      </c>
      <c r="W18" s="1332"/>
      <c r="X18" s="1332"/>
      <c r="Y18" s="1333"/>
      <c r="Z18" s="33"/>
      <c r="AA18" s="225" t="s">
        <v>28</v>
      </c>
      <c r="AB18" s="31"/>
      <c r="AC18" s="1329" t="str">
        <f>W9</f>
        <v>エノキーズ</v>
      </c>
      <c r="AD18" s="1330"/>
      <c r="AE18" s="1330"/>
      <c r="AF18" s="1330"/>
      <c r="AG18" s="1332" t="str">
        <f>V17</f>
        <v>ペティグリ☆チャム</v>
      </c>
      <c r="AH18" s="1332"/>
      <c r="AI18" s="1332"/>
      <c r="AJ18" s="1332"/>
    </row>
    <row r="19" spans="1:36" ht="20.100000000000001" customHeight="1">
      <c r="A19" s="595" t="s">
        <v>41</v>
      </c>
      <c r="B19" s="595"/>
      <c r="C19" s="595"/>
      <c r="D19" s="1337">
        <v>0.89583333333333337</v>
      </c>
      <c r="E19" s="1338"/>
      <c r="F19" s="1329"/>
      <c r="G19" s="1332" t="str">
        <f>L7</f>
        <v>HATAGANE</v>
      </c>
      <c r="H19" s="1332"/>
      <c r="I19" s="1332"/>
      <c r="J19" s="1333"/>
      <c r="K19" s="33"/>
      <c r="L19" s="225" t="s">
        <v>28</v>
      </c>
      <c r="M19" s="31"/>
      <c r="N19" s="1336" t="str">
        <f>L8</f>
        <v>Desafio</v>
      </c>
      <c r="O19" s="1332"/>
      <c r="P19" s="1332"/>
      <c r="Q19" s="1332"/>
      <c r="R19" s="1332" t="str">
        <f>N18</f>
        <v>FATH PARK</v>
      </c>
      <c r="S19" s="1332"/>
      <c r="T19" s="1332"/>
      <c r="U19" s="1333"/>
      <c r="V19" s="1331" t="str">
        <f>W7</f>
        <v>ペティグリ☆チャム</v>
      </c>
      <c r="W19" s="1332"/>
      <c r="X19" s="1332"/>
      <c r="Y19" s="1333"/>
      <c r="Z19" s="33"/>
      <c r="AA19" s="225" t="s">
        <v>28</v>
      </c>
      <c r="AB19" s="31"/>
      <c r="AC19" s="1329" t="str">
        <f>W8</f>
        <v>TMBK</v>
      </c>
      <c r="AD19" s="1330"/>
      <c r="AE19" s="1330"/>
      <c r="AF19" s="1330"/>
      <c r="AG19" s="1332" t="str">
        <f>AC18</f>
        <v>エノキーズ</v>
      </c>
      <c r="AH19" s="1332"/>
      <c r="AI19" s="1332"/>
      <c r="AJ19" s="1332"/>
    </row>
    <row r="20" spans="1:36" ht="20.100000000000001" customHeight="1"/>
    <row r="21" spans="1:36" ht="20.100000000000001" customHeight="1">
      <c r="A21" s="83" t="s">
        <v>92</v>
      </c>
      <c r="C21" s="36"/>
      <c r="D21" s="681"/>
      <c r="E21" s="681"/>
      <c r="F21" s="1320"/>
      <c r="G21" s="1320"/>
      <c r="H21" s="1320"/>
      <c r="I21" s="1320"/>
      <c r="J21" s="1320"/>
      <c r="K21" s="1320"/>
      <c r="L21" s="1320"/>
      <c r="M21" s="36"/>
      <c r="N21" s="36"/>
      <c r="O21" s="36"/>
      <c r="P21" s="36"/>
      <c r="Q21" s="36"/>
      <c r="R21" s="36"/>
      <c r="S21" s="36"/>
      <c r="T21" s="36"/>
      <c r="U21" s="36"/>
      <c r="V21" s="36"/>
      <c r="W21" s="36"/>
      <c r="X21" s="36"/>
      <c r="Y21" s="36"/>
      <c r="Z21" s="36"/>
      <c r="AA21" s="36"/>
      <c r="AB21" s="36"/>
      <c r="AE21" s="36"/>
    </row>
    <row r="22" spans="1:36" ht="20.100000000000001" customHeight="1">
      <c r="A22" s="1328" t="s">
        <v>35</v>
      </c>
      <c r="B22" s="1334"/>
      <c r="C22" s="1334"/>
      <c r="D22" s="1334"/>
      <c r="E22" s="1335"/>
      <c r="F22" s="1328" t="str">
        <f>L6</f>
        <v>FC Valiente</v>
      </c>
      <c r="G22" s="1334"/>
      <c r="H22" s="1335"/>
      <c r="I22" s="1328" t="str">
        <f>L7</f>
        <v>HATAGANE</v>
      </c>
      <c r="J22" s="1334"/>
      <c r="K22" s="1335"/>
      <c r="L22" s="1328" t="str">
        <f>L8</f>
        <v>Desafio</v>
      </c>
      <c r="M22" s="1334"/>
      <c r="N22" s="1335"/>
      <c r="O22" s="1328" t="str">
        <f>L9</f>
        <v>FATH PARK</v>
      </c>
      <c r="P22" s="1334"/>
      <c r="Q22" s="1335"/>
      <c r="R22" s="1328" t="s">
        <v>33</v>
      </c>
      <c r="S22" s="1334"/>
      <c r="T22" s="1335"/>
      <c r="U22" s="1328" t="s">
        <v>15</v>
      </c>
      <c r="V22" s="1334"/>
      <c r="W22" s="1335"/>
      <c r="X22" s="1328" t="s">
        <v>16</v>
      </c>
      <c r="Y22" s="1334"/>
      <c r="Z22" s="1335"/>
      <c r="AA22" s="1328" t="s">
        <v>34</v>
      </c>
      <c r="AB22" s="1334"/>
      <c r="AC22" s="1335"/>
      <c r="AD22" s="1328" t="s">
        <v>17</v>
      </c>
      <c r="AE22" s="1334"/>
      <c r="AF22" s="1335"/>
      <c r="AG22" s="36"/>
    </row>
    <row r="23" spans="1:36" ht="20.100000000000001" customHeight="1">
      <c r="A23" s="596" t="str">
        <f>L6</f>
        <v>FC Valiente</v>
      </c>
      <c r="B23" s="597"/>
      <c r="C23" s="597"/>
      <c r="D23" s="597"/>
      <c r="E23" s="598"/>
      <c r="F23" s="749"/>
      <c r="G23" s="750"/>
      <c r="H23" s="751"/>
      <c r="I23" s="1339"/>
      <c r="J23" s="1340"/>
      <c r="K23" s="1341"/>
      <c r="L23" s="1339"/>
      <c r="M23" s="1340"/>
      <c r="N23" s="1341"/>
      <c r="O23" s="1339"/>
      <c r="P23" s="1340"/>
      <c r="Q23" s="1341"/>
      <c r="R23" s="755"/>
      <c r="S23" s="715"/>
      <c r="T23" s="716"/>
      <c r="U23" s="714"/>
      <c r="V23" s="715"/>
      <c r="W23" s="716"/>
      <c r="X23" s="714"/>
      <c r="Y23" s="715"/>
      <c r="Z23" s="716"/>
      <c r="AA23" s="720"/>
      <c r="AB23" s="721"/>
      <c r="AC23" s="722"/>
      <c r="AD23" s="755"/>
      <c r="AE23" s="715"/>
      <c r="AF23" s="716"/>
      <c r="AG23" s="36"/>
    </row>
    <row r="24" spans="1:36" ht="20.100000000000001" customHeight="1">
      <c r="A24" s="596"/>
      <c r="B24" s="597"/>
      <c r="C24" s="597"/>
      <c r="D24" s="597"/>
      <c r="E24" s="598"/>
      <c r="F24" s="752"/>
      <c r="G24" s="753"/>
      <c r="H24" s="754"/>
      <c r="I24" s="89"/>
      <c r="J24" s="28" t="s">
        <v>195</v>
      </c>
      <c r="K24" s="90"/>
      <c r="L24" s="89"/>
      <c r="M24" s="28" t="s">
        <v>195</v>
      </c>
      <c r="N24" s="90"/>
      <c r="O24" s="37"/>
      <c r="P24" s="38" t="s">
        <v>195</v>
      </c>
      <c r="Q24" s="39"/>
      <c r="R24" s="717"/>
      <c r="S24" s="718"/>
      <c r="T24" s="719"/>
      <c r="U24" s="717"/>
      <c r="V24" s="718"/>
      <c r="W24" s="719"/>
      <c r="X24" s="717"/>
      <c r="Y24" s="718"/>
      <c r="Z24" s="719"/>
      <c r="AA24" s="723"/>
      <c r="AB24" s="724"/>
      <c r="AC24" s="725"/>
      <c r="AD24" s="717"/>
      <c r="AE24" s="718"/>
      <c r="AF24" s="719"/>
    </row>
    <row r="25" spans="1:36" ht="20.100000000000001" customHeight="1">
      <c r="A25" s="596" t="str">
        <f>L7</f>
        <v>HATAGANE</v>
      </c>
      <c r="B25" s="597"/>
      <c r="C25" s="597"/>
      <c r="D25" s="597"/>
      <c r="E25" s="598"/>
      <c r="F25" s="755"/>
      <c r="G25" s="715"/>
      <c r="H25" s="716"/>
      <c r="I25" s="749"/>
      <c r="J25" s="750"/>
      <c r="K25" s="751"/>
      <c r="L25" s="1339"/>
      <c r="M25" s="1340"/>
      <c r="N25" s="1341"/>
      <c r="O25" s="1339"/>
      <c r="P25" s="1340"/>
      <c r="Q25" s="1341"/>
      <c r="R25" s="755"/>
      <c r="S25" s="715"/>
      <c r="T25" s="716"/>
      <c r="U25" s="714"/>
      <c r="V25" s="715"/>
      <c r="W25" s="716"/>
      <c r="X25" s="714"/>
      <c r="Y25" s="715"/>
      <c r="Z25" s="716"/>
      <c r="AA25" s="720"/>
      <c r="AB25" s="721"/>
      <c r="AC25" s="722"/>
      <c r="AD25" s="755"/>
      <c r="AE25" s="715"/>
      <c r="AF25" s="716"/>
    </row>
    <row r="26" spans="1:36" ht="20.100000000000001" customHeight="1">
      <c r="A26" s="596"/>
      <c r="B26" s="597"/>
      <c r="C26" s="597"/>
      <c r="D26" s="597"/>
      <c r="E26" s="598"/>
      <c r="F26" s="102"/>
      <c r="G26" s="38" t="s">
        <v>195</v>
      </c>
      <c r="H26" s="103"/>
      <c r="I26" s="752"/>
      <c r="J26" s="753"/>
      <c r="K26" s="754"/>
      <c r="L26" s="40"/>
      <c r="M26" s="28" t="s">
        <v>195</v>
      </c>
      <c r="N26" s="41"/>
      <c r="O26" s="37"/>
      <c r="P26" s="38" t="s">
        <v>195</v>
      </c>
      <c r="Q26" s="39"/>
      <c r="R26" s="717"/>
      <c r="S26" s="718"/>
      <c r="T26" s="719"/>
      <c r="U26" s="717"/>
      <c r="V26" s="718"/>
      <c r="W26" s="719"/>
      <c r="X26" s="717"/>
      <c r="Y26" s="718"/>
      <c r="Z26" s="719"/>
      <c r="AA26" s="723"/>
      <c r="AB26" s="724"/>
      <c r="AC26" s="725"/>
      <c r="AD26" s="717"/>
      <c r="AE26" s="718"/>
      <c r="AF26" s="719"/>
    </row>
    <row r="27" spans="1:36" ht="20.100000000000001" customHeight="1">
      <c r="A27" s="596" t="str">
        <f>L8</f>
        <v>Desafio</v>
      </c>
      <c r="B27" s="597"/>
      <c r="C27" s="597"/>
      <c r="D27" s="597"/>
      <c r="E27" s="598"/>
      <c r="F27" s="1339"/>
      <c r="G27" s="1340"/>
      <c r="H27" s="1341"/>
      <c r="I27" s="1339"/>
      <c r="J27" s="1340"/>
      <c r="K27" s="1341"/>
      <c r="L27" s="749"/>
      <c r="M27" s="750"/>
      <c r="N27" s="751"/>
      <c r="O27" s="1339"/>
      <c r="P27" s="1340"/>
      <c r="Q27" s="1341"/>
      <c r="R27" s="755"/>
      <c r="S27" s="715"/>
      <c r="T27" s="716"/>
      <c r="U27" s="714"/>
      <c r="V27" s="715"/>
      <c r="W27" s="716"/>
      <c r="X27" s="714"/>
      <c r="Y27" s="715"/>
      <c r="Z27" s="716"/>
      <c r="AA27" s="720"/>
      <c r="AB27" s="721"/>
      <c r="AC27" s="722"/>
      <c r="AD27" s="755"/>
      <c r="AE27" s="715"/>
      <c r="AF27" s="716"/>
    </row>
    <row r="28" spans="1:36" ht="20.100000000000001" customHeight="1">
      <c r="A28" s="596"/>
      <c r="B28" s="597"/>
      <c r="C28" s="597"/>
      <c r="D28" s="597"/>
      <c r="E28" s="598"/>
      <c r="F28" s="104"/>
      <c r="G28" s="3" t="s">
        <v>195</v>
      </c>
      <c r="H28" s="105"/>
      <c r="I28" s="104"/>
      <c r="J28" s="3" t="s">
        <v>195</v>
      </c>
      <c r="K28" s="105"/>
      <c r="L28" s="752"/>
      <c r="M28" s="753"/>
      <c r="N28" s="754"/>
      <c r="O28" s="106"/>
      <c r="P28" s="28" t="s">
        <v>195</v>
      </c>
      <c r="Q28" s="106"/>
      <c r="R28" s="717"/>
      <c r="S28" s="718"/>
      <c r="T28" s="719"/>
      <c r="U28" s="717"/>
      <c r="V28" s="718"/>
      <c r="W28" s="719"/>
      <c r="X28" s="717"/>
      <c r="Y28" s="718"/>
      <c r="Z28" s="719"/>
      <c r="AA28" s="723"/>
      <c r="AB28" s="724"/>
      <c r="AC28" s="725"/>
      <c r="AD28" s="717"/>
      <c r="AE28" s="718"/>
      <c r="AF28" s="719"/>
    </row>
    <row r="29" spans="1:36" ht="20.100000000000001" customHeight="1">
      <c r="A29" s="596" t="str">
        <f>L9</f>
        <v>FATH PARK</v>
      </c>
      <c r="B29" s="597"/>
      <c r="C29" s="597"/>
      <c r="D29" s="597"/>
      <c r="E29" s="598"/>
      <c r="F29" s="1339"/>
      <c r="G29" s="1340"/>
      <c r="H29" s="1341"/>
      <c r="I29" s="1339"/>
      <c r="J29" s="1340"/>
      <c r="K29" s="1341"/>
      <c r="L29" s="1339"/>
      <c r="M29" s="1340"/>
      <c r="N29" s="1341"/>
      <c r="O29" s="749"/>
      <c r="P29" s="750"/>
      <c r="Q29" s="751"/>
      <c r="R29" s="755"/>
      <c r="S29" s="715"/>
      <c r="T29" s="716"/>
      <c r="U29" s="714"/>
      <c r="V29" s="715"/>
      <c r="W29" s="716"/>
      <c r="X29" s="714"/>
      <c r="Y29" s="715"/>
      <c r="Z29" s="716"/>
      <c r="AA29" s="720"/>
      <c r="AB29" s="721"/>
      <c r="AC29" s="722"/>
      <c r="AD29" s="755"/>
      <c r="AE29" s="715"/>
      <c r="AF29" s="716"/>
    </row>
    <row r="30" spans="1:36" ht="20.100000000000001" customHeight="1">
      <c r="A30" s="596"/>
      <c r="B30" s="597"/>
      <c r="C30" s="597"/>
      <c r="D30" s="597"/>
      <c r="E30" s="598"/>
      <c r="F30" s="40"/>
      <c r="G30" s="28" t="s">
        <v>195</v>
      </c>
      <c r="H30" s="41"/>
      <c r="I30" s="40"/>
      <c r="J30" s="28" t="s">
        <v>195</v>
      </c>
      <c r="K30" s="41"/>
      <c r="L30" s="40"/>
      <c r="M30" s="28" t="s">
        <v>195</v>
      </c>
      <c r="N30" s="41"/>
      <c r="O30" s="752"/>
      <c r="P30" s="753"/>
      <c r="Q30" s="754"/>
      <c r="R30" s="717"/>
      <c r="S30" s="718"/>
      <c r="T30" s="719"/>
      <c r="U30" s="717"/>
      <c r="V30" s="718"/>
      <c r="W30" s="719"/>
      <c r="X30" s="717"/>
      <c r="Y30" s="718"/>
      <c r="Z30" s="719"/>
      <c r="AA30" s="723"/>
      <c r="AB30" s="724"/>
      <c r="AC30" s="725"/>
      <c r="AD30" s="717"/>
      <c r="AE30" s="718"/>
      <c r="AF30" s="719"/>
    </row>
    <row r="31" spans="1:36" ht="20.100000000000001" customHeight="1">
      <c r="C31" s="3"/>
      <c r="D31" s="93"/>
      <c r="E31" s="3"/>
      <c r="F31" s="93"/>
      <c r="G31" s="93"/>
      <c r="H31" s="3"/>
      <c r="I31" s="93"/>
      <c r="J31" s="93"/>
      <c r="K31" s="3"/>
      <c r="L31" s="93"/>
      <c r="M31" s="3"/>
      <c r="N31" s="3"/>
      <c r="O31" s="3"/>
      <c r="P31" s="3"/>
      <c r="Q31" s="3"/>
      <c r="R31" s="3"/>
      <c r="S31" s="3"/>
      <c r="T31" s="3"/>
      <c r="U31" s="3"/>
      <c r="V31" s="3"/>
      <c r="W31" s="3"/>
      <c r="X31" s="3"/>
      <c r="Y31" s="92"/>
      <c r="Z31" s="92"/>
      <c r="AA31" s="92"/>
      <c r="AB31" s="3"/>
      <c r="AC31" s="3"/>
      <c r="AD31" s="3"/>
    </row>
    <row r="32" spans="1:36" ht="20.100000000000001" customHeight="1">
      <c r="A32" s="1342" t="s">
        <v>226</v>
      </c>
      <c r="B32" s="1343"/>
      <c r="C32" s="1343"/>
      <c r="D32" s="1343"/>
      <c r="E32" s="1344"/>
      <c r="F32" s="1342" t="str">
        <f>W6</f>
        <v>士</v>
      </c>
      <c r="G32" s="1343"/>
      <c r="H32" s="1344"/>
      <c r="I32" s="1342" t="str">
        <f>W7</f>
        <v>ペティグリ☆チャム</v>
      </c>
      <c r="J32" s="1343"/>
      <c r="K32" s="1344"/>
      <c r="L32" s="1342" t="str">
        <f>W8</f>
        <v>TMBK</v>
      </c>
      <c r="M32" s="1343"/>
      <c r="N32" s="1344"/>
      <c r="O32" s="1342" t="str">
        <f>W9</f>
        <v>エノキーズ</v>
      </c>
      <c r="P32" s="1343"/>
      <c r="Q32" s="1344"/>
      <c r="R32" s="1342" t="s">
        <v>33</v>
      </c>
      <c r="S32" s="1343"/>
      <c r="T32" s="1344"/>
      <c r="U32" s="1342" t="s">
        <v>15</v>
      </c>
      <c r="V32" s="1343"/>
      <c r="W32" s="1344"/>
      <c r="X32" s="1342" t="s">
        <v>16</v>
      </c>
      <c r="Y32" s="1343"/>
      <c r="Z32" s="1344"/>
      <c r="AA32" s="1342" t="s">
        <v>34</v>
      </c>
      <c r="AB32" s="1343"/>
      <c r="AC32" s="1344"/>
      <c r="AD32" s="1342" t="s">
        <v>17</v>
      </c>
      <c r="AE32" s="1343"/>
      <c r="AF32" s="1344"/>
    </row>
    <row r="33" spans="1:32" ht="20.100000000000001" customHeight="1">
      <c r="A33" s="596" t="str">
        <f>W6</f>
        <v>士</v>
      </c>
      <c r="B33" s="597"/>
      <c r="C33" s="597"/>
      <c r="D33" s="597"/>
      <c r="E33" s="598"/>
      <c r="F33" s="749"/>
      <c r="G33" s="750"/>
      <c r="H33" s="751"/>
      <c r="I33" s="1339"/>
      <c r="J33" s="1340"/>
      <c r="K33" s="1341"/>
      <c r="L33" s="1339"/>
      <c r="M33" s="1340"/>
      <c r="N33" s="1341"/>
      <c r="O33" s="1339"/>
      <c r="P33" s="1340"/>
      <c r="Q33" s="1341"/>
      <c r="R33" s="755"/>
      <c r="S33" s="715"/>
      <c r="T33" s="716"/>
      <c r="U33" s="714"/>
      <c r="V33" s="715"/>
      <c r="W33" s="716"/>
      <c r="X33" s="714"/>
      <c r="Y33" s="715"/>
      <c r="Z33" s="716"/>
      <c r="AA33" s="720"/>
      <c r="AB33" s="721"/>
      <c r="AC33" s="722"/>
      <c r="AD33" s="755"/>
      <c r="AE33" s="715"/>
      <c r="AF33" s="716"/>
    </row>
    <row r="34" spans="1:32" ht="20.100000000000001" customHeight="1">
      <c r="A34" s="596"/>
      <c r="B34" s="597"/>
      <c r="C34" s="597"/>
      <c r="D34" s="597"/>
      <c r="E34" s="598"/>
      <c r="F34" s="752"/>
      <c r="G34" s="753"/>
      <c r="H34" s="754"/>
      <c r="I34" s="40"/>
      <c r="J34" s="28" t="s">
        <v>195</v>
      </c>
      <c r="K34" s="41"/>
      <c r="L34" s="40"/>
      <c r="M34" s="28" t="s">
        <v>195</v>
      </c>
      <c r="N34" s="41"/>
      <c r="O34" s="37"/>
      <c r="P34" s="38" t="s">
        <v>195</v>
      </c>
      <c r="Q34" s="39"/>
      <c r="R34" s="717"/>
      <c r="S34" s="718"/>
      <c r="T34" s="719"/>
      <c r="U34" s="717"/>
      <c r="V34" s="718"/>
      <c r="W34" s="719"/>
      <c r="X34" s="717"/>
      <c r="Y34" s="718"/>
      <c r="Z34" s="719"/>
      <c r="AA34" s="723"/>
      <c r="AB34" s="724"/>
      <c r="AC34" s="725"/>
      <c r="AD34" s="717"/>
      <c r="AE34" s="718"/>
      <c r="AF34" s="719"/>
    </row>
    <row r="35" spans="1:32" ht="20.100000000000001" customHeight="1">
      <c r="A35" s="596" t="str">
        <f>W7</f>
        <v>ペティグリ☆チャム</v>
      </c>
      <c r="B35" s="597"/>
      <c r="C35" s="597"/>
      <c r="D35" s="597"/>
      <c r="E35" s="598"/>
      <c r="F35" s="755"/>
      <c r="G35" s="715"/>
      <c r="H35" s="716"/>
      <c r="I35" s="749"/>
      <c r="J35" s="750"/>
      <c r="K35" s="751"/>
      <c r="L35" s="1339"/>
      <c r="M35" s="1340"/>
      <c r="N35" s="1341"/>
      <c r="O35" s="1339"/>
      <c r="P35" s="1340"/>
      <c r="Q35" s="1341"/>
      <c r="R35" s="755"/>
      <c r="S35" s="715"/>
      <c r="T35" s="716"/>
      <c r="U35" s="714"/>
      <c r="V35" s="715"/>
      <c r="W35" s="716"/>
      <c r="X35" s="714"/>
      <c r="Y35" s="715"/>
      <c r="Z35" s="716"/>
      <c r="AA35" s="720"/>
      <c r="AB35" s="721"/>
      <c r="AC35" s="722"/>
      <c r="AD35" s="755"/>
      <c r="AE35" s="715"/>
      <c r="AF35" s="716"/>
    </row>
    <row r="36" spans="1:32" ht="20.100000000000001" customHeight="1">
      <c r="A36" s="596"/>
      <c r="B36" s="597"/>
      <c r="C36" s="597"/>
      <c r="D36" s="597"/>
      <c r="E36" s="598"/>
      <c r="F36" s="37"/>
      <c r="G36" s="38" t="s">
        <v>195</v>
      </c>
      <c r="H36" s="39"/>
      <c r="I36" s="752"/>
      <c r="J36" s="753"/>
      <c r="K36" s="754"/>
      <c r="L36" s="40"/>
      <c r="M36" s="28" t="s">
        <v>195</v>
      </c>
      <c r="N36" s="41"/>
      <c r="O36" s="37"/>
      <c r="P36" s="38" t="s">
        <v>195</v>
      </c>
      <c r="Q36" s="39"/>
      <c r="R36" s="717"/>
      <c r="S36" s="718"/>
      <c r="T36" s="719"/>
      <c r="U36" s="717"/>
      <c r="V36" s="718"/>
      <c r="W36" s="719"/>
      <c r="X36" s="717"/>
      <c r="Y36" s="718"/>
      <c r="Z36" s="719"/>
      <c r="AA36" s="723"/>
      <c r="AB36" s="724"/>
      <c r="AC36" s="725"/>
      <c r="AD36" s="717"/>
      <c r="AE36" s="718"/>
      <c r="AF36" s="719"/>
    </row>
    <row r="37" spans="1:32" ht="20.100000000000001" customHeight="1">
      <c r="A37" s="596" t="str">
        <f>W8</f>
        <v>TMBK</v>
      </c>
      <c r="B37" s="597"/>
      <c r="C37" s="597"/>
      <c r="D37" s="597"/>
      <c r="E37" s="598"/>
      <c r="F37" s="1339"/>
      <c r="G37" s="1340"/>
      <c r="H37" s="1341"/>
      <c r="I37" s="1339"/>
      <c r="J37" s="1340"/>
      <c r="K37" s="1341"/>
      <c r="L37" s="749"/>
      <c r="M37" s="750"/>
      <c r="N37" s="751"/>
      <c r="O37" s="1339"/>
      <c r="P37" s="1340"/>
      <c r="Q37" s="1341"/>
      <c r="R37" s="755"/>
      <c r="S37" s="715"/>
      <c r="T37" s="716"/>
      <c r="U37" s="714"/>
      <c r="V37" s="715"/>
      <c r="W37" s="716"/>
      <c r="X37" s="714"/>
      <c r="Y37" s="715"/>
      <c r="Z37" s="716"/>
      <c r="AA37" s="720"/>
      <c r="AB37" s="721"/>
      <c r="AC37" s="722"/>
      <c r="AD37" s="755"/>
      <c r="AE37" s="715"/>
      <c r="AF37" s="716"/>
    </row>
    <row r="38" spans="1:32" ht="20.100000000000001" customHeight="1">
      <c r="A38" s="596"/>
      <c r="B38" s="597"/>
      <c r="C38" s="597"/>
      <c r="D38" s="597"/>
      <c r="E38" s="598"/>
      <c r="F38" s="104"/>
      <c r="G38" s="3" t="s">
        <v>195</v>
      </c>
      <c r="H38" s="105"/>
      <c r="I38" s="104"/>
      <c r="J38" s="3" t="s">
        <v>195</v>
      </c>
      <c r="K38" s="105"/>
      <c r="L38" s="752"/>
      <c r="M38" s="753"/>
      <c r="N38" s="754"/>
      <c r="O38" s="106"/>
      <c r="P38" s="28" t="s">
        <v>195</v>
      </c>
      <c r="Q38" s="106"/>
      <c r="R38" s="717"/>
      <c r="S38" s="718"/>
      <c r="T38" s="719"/>
      <c r="U38" s="717"/>
      <c r="V38" s="718"/>
      <c r="W38" s="719"/>
      <c r="X38" s="717"/>
      <c r="Y38" s="718"/>
      <c r="Z38" s="719"/>
      <c r="AA38" s="723"/>
      <c r="AB38" s="724"/>
      <c r="AC38" s="725"/>
      <c r="AD38" s="717"/>
      <c r="AE38" s="718"/>
      <c r="AF38" s="719"/>
    </row>
    <row r="39" spans="1:32" ht="20.100000000000001" customHeight="1">
      <c r="A39" s="596" t="str">
        <f>W9</f>
        <v>エノキーズ</v>
      </c>
      <c r="B39" s="597"/>
      <c r="C39" s="597"/>
      <c r="D39" s="597"/>
      <c r="E39" s="598"/>
      <c r="F39" s="1339"/>
      <c r="G39" s="1340"/>
      <c r="H39" s="1341"/>
      <c r="I39" s="1339"/>
      <c r="J39" s="1340"/>
      <c r="K39" s="1341"/>
      <c r="L39" s="1339"/>
      <c r="M39" s="1340"/>
      <c r="N39" s="1341"/>
      <c r="O39" s="749"/>
      <c r="P39" s="750"/>
      <c r="Q39" s="751"/>
      <c r="R39" s="755"/>
      <c r="S39" s="715"/>
      <c r="T39" s="716"/>
      <c r="U39" s="714"/>
      <c r="V39" s="715"/>
      <c r="W39" s="716"/>
      <c r="X39" s="714"/>
      <c r="Y39" s="715"/>
      <c r="Z39" s="716"/>
      <c r="AA39" s="720"/>
      <c r="AB39" s="721"/>
      <c r="AC39" s="722"/>
      <c r="AD39" s="755"/>
      <c r="AE39" s="715"/>
      <c r="AF39" s="716"/>
    </row>
    <row r="40" spans="1:32" ht="20.100000000000001" customHeight="1">
      <c r="A40" s="596"/>
      <c r="B40" s="597"/>
      <c r="C40" s="597"/>
      <c r="D40" s="597"/>
      <c r="E40" s="598"/>
      <c r="F40" s="40"/>
      <c r="G40" s="28" t="s">
        <v>195</v>
      </c>
      <c r="H40" s="41"/>
      <c r="I40" s="40"/>
      <c r="J40" s="28" t="s">
        <v>195</v>
      </c>
      <c r="K40" s="41"/>
      <c r="L40" s="40"/>
      <c r="M40" s="28" t="s">
        <v>195</v>
      </c>
      <c r="N40" s="41"/>
      <c r="O40" s="752"/>
      <c r="P40" s="753"/>
      <c r="Q40" s="754"/>
      <c r="R40" s="717"/>
      <c r="S40" s="718"/>
      <c r="T40" s="719"/>
      <c r="U40" s="717"/>
      <c r="V40" s="718"/>
      <c r="W40" s="719"/>
      <c r="X40" s="717"/>
      <c r="Y40" s="718"/>
      <c r="Z40" s="719"/>
      <c r="AA40" s="723"/>
      <c r="AB40" s="724"/>
      <c r="AC40" s="725"/>
      <c r="AD40" s="717"/>
      <c r="AE40" s="718"/>
      <c r="AF40" s="719"/>
    </row>
    <row r="41" spans="1:32" ht="20.100000000000001" customHeight="1">
      <c r="A41" s="3"/>
      <c r="B41" s="3"/>
      <c r="C41" s="3"/>
      <c r="D41" s="3"/>
      <c r="E41" s="3"/>
      <c r="F41" s="93"/>
      <c r="G41" s="3"/>
      <c r="H41" s="93"/>
      <c r="I41" s="93"/>
      <c r="J41" s="3"/>
      <c r="K41" s="93"/>
      <c r="L41" s="93"/>
      <c r="M41" s="3"/>
      <c r="N41" s="93"/>
      <c r="O41" s="3"/>
      <c r="P41" s="3"/>
      <c r="Q41" s="3"/>
      <c r="R41" s="3"/>
      <c r="S41" s="3"/>
      <c r="T41" s="3"/>
      <c r="U41" s="3"/>
      <c r="V41" s="3"/>
      <c r="W41" s="3"/>
      <c r="X41" s="3"/>
      <c r="Y41" s="3"/>
      <c r="Z41" s="3"/>
      <c r="AA41" s="92"/>
      <c r="AB41" s="92"/>
      <c r="AC41" s="92"/>
      <c r="AD41" s="3"/>
      <c r="AE41" s="3"/>
      <c r="AF41" s="3"/>
    </row>
    <row r="42" spans="1:32" ht="20.100000000000001" customHeight="1">
      <c r="A42" s="107" t="s">
        <v>81</v>
      </c>
      <c r="B42" s="3"/>
      <c r="C42" s="3"/>
      <c r="D42" s="3"/>
      <c r="E42" s="3"/>
      <c r="F42" s="93"/>
      <c r="G42" s="3"/>
      <c r="H42" s="93"/>
      <c r="I42" s="93"/>
      <c r="J42" s="3"/>
      <c r="K42" s="93"/>
      <c r="L42" s="93"/>
      <c r="M42" s="3"/>
      <c r="N42" s="93"/>
      <c r="O42" s="3"/>
      <c r="P42" s="3"/>
      <c r="Q42" s="3"/>
      <c r="R42" s="3"/>
      <c r="S42" s="3"/>
      <c r="T42" s="3"/>
      <c r="U42" s="3"/>
      <c r="V42" s="3"/>
      <c r="W42" s="3"/>
      <c r="X42" s="3"/>
      <c r="Y42" s="3"/>
      <c r="Z42" s="3"/>
      <c r="AA42" s="92"/>
      <c r="AB42" s="92"/>
      <c r="AC42" s="92"/>
      <c r="AD42" s="3"/>
      <c r="AE42" s="3"/>
      <c r="AF42" s="3"/>
    </row>
    <row r="43" spans="1:32" ht="20.100000000000001" customHeight="1">
      <c r="A43" s="596" t="s">
        <v>186</v>
      </c>
      <c r="B43" s="597"/>
      <c r="C43" s="598"/>
      <c r="D43" s="595" t="s">
        <v>187</v>
      </c>
      <c r="E43" s="595"/>
      <c r="F43" s="595"/>
      <c r="G43" s="595"/>
      <c r="H43" s="595"/>
      <c r="I43" s="595"/>
      <c r="J43" s="596" t="s">
        <v>23</v>
      </c>
      <c r="K43" s="597"/>
      <c r="L43" s="598"/>
      <c r="M43" s="596" t="s">
        <v>24</v>
      </c>
      <c r="N43" s="597"/>
      <c r="O43" s="597"/>
      <c r="P43" s="597"/>
      <c r="Q43" s="597"/>
      <c r="R43" s="597"/>
      <c r="S43" s="597"/>
      <c r="T43" s="597"/>
      <c r="U43" s="597"/>
      <c r="V43" s="597"/>
      <c r="W43" s="597"/>
      <c r="X43" s="597"/>
      <c r="Y43" s="598"/>
      <c r="Z43" s="596" t="s">
        <v>26</v>
      </c>
      <c r="AA43" s="597"/>
      <c r="AB43" s="597"/>
      <c r="AC43" s="597"/>
      <c r="AD43" s="598"/>
    </row>
    <row r="44" spans="1:32" ht="20.100000000000001" customHeight="1">
      <c r="A44" s="596" t="s">
        <v>96</v>
      </c>
      <c r="B44" s="597"/>
      <c r="C44" s="598"/>
      <c r="D44" s="595" t="s">
        <v>63</v>
      </c>
      <c r="E44" s="595"/>
      <c r="F44" s="595"/>
      <c r="G44" s="595" t="s">
        <v>44</v>
      </c>
      <c r="H44" s="595"/>
      <c r="I44" s="595"/>
      <c r="J44" s="1330">
        <v>0.91666666666666663</v>
      </c>
      <c r="K44" s="1330"/>
      <c r="L44" s="1330"/>
      <c r="M44" s="1345" t="s">
        <v>98</v>
      </c>
      <c r="N44" s="1346"/>
      <c r="O44" s="1346"/>
      <c r="P44" s="1346"/>
      <c r="Q44" s="1346"/>
      <c r="R44" s="32"/>
      <c r="S44" s="32" t="s">
        <v>89</v>
      </c>
      <c r="T44" s="32"/>
      <c r="U44" s="1354" t="s">
        <v>100</v>
      </c>
      <c r="V44" s="1354"/>
      <c r="W44" s="1354"/>
      <c r="X44" s="1354"/>
      <c r="Y44" s="1355"/>
      <c r="Z44" s="1345" t="s">
        <v>227</v>
      </c>
      <c r="AA44" s="1346"/>
      <c r="AB44" s="1346"/>
      <c r="AC44" s="1346"/>
      <c r="AD44" s="1347"/>
    </row>
    <row r="45" spans="1:32" ht="20.100000000000001" customHeight="1">
      <c r="A45" s="596"/>
      <c r="B45" s="597"/>
      <c r="C45" s="598"/>
      <c r="D45" s="595" t="s">
        <v>196</v>
      </c>
      <c r="E45" s="595"/>
      <c r="F45" s="595"/>
      <c r="G45" s="595" t="s">
        <v>45</v>
      </c>
      <c r="H45" s="595"/>
      <c r="I45" s="595"/>
      <c r="J45" s="1330">
        <v>0.93055555555555547</v>
      </c>
      <c r="K45" s="1330"/>
      <c r="L45" s="1330"/>
      <c r="M45" s="1345" t="s">
        <v>103</v>
      </c>
      <c r="N45" s="1346"/>
      <c r="O45" s="1346"/>
      <c r="P45" s="1346"/>
      <c r="Q45" s="1346"/>
      <c r="R45" s="32"/>
      <c r="S45" s="32" t="s">
        <v>89</v>
      </c>
      <c r="T45" s="32"/>
      <c r="U45" s="1354" t="s">
        <v>104</v>
      </c>
      <c r="V45" s="1354"/>
      <c r="W45" s="1354"/>
      <c r="X45" s="1354"/>
      <c r="Y45" s="1355"/>
      <c r="Z45" s="1345" t="s">
        <v>228</v>
      </c>
      <c r="AA45" s="1346"/>
      <c r="AB45" s="1346"/>
      <c r="AC45" s="1346"/>
      <c r="AD45" s="1347"/>
    </row>
    <row r="46" spans="1:32" ht="20.100000000000001" customHeight="1">
      <c r="A46" s="596"/>
      <c r="B46" s="597"/>
      <c r="C46" s="598"/>
      <c r="D46" s="595" t="s">
        <v>196</v>
      </c>
      <c r="E46" s="595"/>
      <c r="F46" s="595"/>
      <c r="G46" s="595" t="s">
        <v>43</v>
      </c>
      <c r="H46" s="595"/>
      <c r="I46" s="595"/>
      <c r="J46" s="1330">
        <v>0.94444444444444453</v>
      </c>
      <c r="K46" s="1330"/>
      <c r="L46" s="1330"/>
      <c r="M46" s="1345" t="s">
        <v>106</v>
      </c>
      <c r="N46" s="1346"/>
      <c r="O46" s="1346"/>
      <c r="P46" s="1346"/>
      <c r="Q46" s="1346"/>
      <c r="R46" s="32"/>
      <c r="S46" s="32" t="s">
        <v>189</v>
      </c>
      <c r="T46" s="32"/>
      <c r="U46" s="1354" t="s">
        <v>107</v>
      </c>
      <c r="V46" s="1354"/>
      <c r="W46" s="1354"/>
      <c r="X46" s="1354"/>
      <c r="Y46" s="1355"/>
      <c r="Z46" s="1345"/>
      <c r="AA46" s="1346"/>
      <c r="AB46" s="1346"/>
      <c r="AC46" s="1346"/>
      <c r="AD46" s="1347"/>
    </row>
    <row r="47" spans="1:32" ht="20.100000000000001" customHeight="1">
      <c r="A47" s="3"/>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c r="A48" s="1348" t="str">
        <f>M44</f>
        <v>A組1位</v>
      </c>
      <c r="B48" s="1349"/>
      <c r="C48" s="1349"/>
      <c r="D48" s="1349"/>
      <c r="E48" s="1350"/>
      <c r="H48" s="108"/>
    </row>
    <row r="49" spans="1:23" ht="20.100000000000001" customHeight="1">
      <c r="A49" s="1351"/>
      <c r="B49" s="1352"/>
      <c r="C49" s="1352"/>
      <c r="D49" s="1352"/>
      <c r="E49" s="1353"/>
      <c r="F49" s="109"/>
      <c r="G49" s="110"/>
      <c r="H49" s="111"/>
      <c r="I49" s="111"/>
      <c r="J49" s="111"/>
      <c r="K49" s="111"/>
      <c r="L49" s="111"/>
      <c r="M49" s="111"/>
      <c r="N49" s="111"/>
      <c r="O49" s="111"/>
      <c r="P49" s="111"/>
      <c r="Q49" s="111"/>
      <c r="R49" s="111"/>
      <c r="S49" s="111"/>
      <c r="T49" s="111"/>
      <c r="U49" s="111"/>
      <c r="V49" s="111"/>
      <c r="W49" s="111"/>
    </row>
    <row r="50" spans="1:23" ht="20.100000000000001" customHeight="1">
      <c r="E50" s="111"/>
      <c r="F50" s="112"/>
      <c r="G50" s="113"/>
      <c r="H50" s="111"/>
      <c r="I50" s="111"/>
      <c r="J50" s="1362"/>
      <c r="K50" s="1363"/>
      <c r="L50" s="1363"/>
      <c r="M50" s="1363"/>
      <c r="N50" s="1364"/>
      <c r="O50" s="111"/>
      <c r="P50" s="111"/>
      <c r="Q50" s="114"/>
      <c r="R50" s="111"/>
      <c r="S50" s="111"/>
      <c r="T50" s="111"/>
      <c r="U50" s="111"/>
      <c r="V50" s="111"/>
      <c r="W50" s="111"/>
    </row>
    <row r="51" spans="1:23" ht="20.100000000000001" customHeight="1">
      <c r="E51" s="111"/>
      <c r="F51" s="112"/>
      <c r="G51" s="113"/>
      <c r="H51" s="109"/>
      <c r="I51" s="109"/>
      <c r="J51" s="1365"/>
      <c r="K51" s="1366"/>
      <c r="L51" s="1366"/>
      <c r="M51" s="1366"/>
      <c r="N51" s="1367"/>
      <c r="O51" s="109"/>
      <c r="P51" s="110"/>
      <c r="Q51" s="111"/>
      <c r="R51" s="111"/>
      <c r="S51" s="111"/>
      <c r="T51" s="111"/>
      <c r="U51" s="111"/>
      <c r="V51" s="111"/>
      <c r="W51" s="111"/>
    </row>
    <row r="52" spans="1:23" ht="20.100000000000001" customHeight="1">
      <c r="A52" s="1368" t="str">
        <f>U44</f>
        <v>B組2位</v>
      </c>
      <c r="B52" s="1369"/>
      <c r="C52" s="1369"/>
      <c r="D52" s="1369"/>
      <c r="E52" s="1370"/>
      <c r="F52" s="115"/>
      <c r="G52" s="116"/>
      <c r="H52" s="112"/>
      <c r="I52" s="112"/>
      <c r="J52" s="111"/>
      <c r="K52" s="111"/>
      <c r="L52" s="111"/>
      <c r="M52" s="111"/>
      <c r="N52" s="111"/>
      <c r="O52" s="112"/>
      <c r="P52" s="113"/>
      <c r="Q52" s="111"/>
      <c r="R52" s="111"/>
      <c r="S52" s="1385" t="s">
        <v>229</v>
      </c>
      <c r="T52" s="1385"/>
      <c r="U52" s="1385"/>
      <c r="V52" s="1385"/>
      <c r="W52" s="1385"/>
    </row>
    <row r="53" spans="1:23" ht="20.100000000000001" customHeight="1">
      <c r="A53" s="1371"/>
      <c r="B53" s="1372"/>
      <c r="C53" s="1372"/>
      <c r="D53" s="1372"/>
      <c r="E53" s="1373"/>
      <c r="F53" s="111"/>
      <c r="G53" s="111"/>
      <c r="H53" s="117"/>
      <c r="I53" s="112"/>
      <c r="J53" s="111"/>
      <c r="K53" s="111"/>
      <c r="L53" s="111"/>
      <c r="M53" s="111"/>
      <c r="N53" s="111"/>
      <c r="O53" s="112"/>
      <c r="P53" s="113"/>
      <c r="Q53" s="111"/>
      <c r="R53" s="111"/>
      <c r="S53" s="1386"/>
      <c r="T53" s="1386"/>
      <c r="U53" s="1386"/>
      <c r="V53" s="1386"/>
      <c r="W53" s="1386"/>
    </row>
    <row r="54" spans="1:23" ht="20.100000000000001" customHeight="1">
      <c r="E54" s="111"/>
      <c r="F54" s="111"/>
      <c r="G54" s="111"/>
      <c r="H54" s="112"/>
      <c r="I54" s="112"/>
      <c r="J54" s="111"/>
      <c r="K54" s="111"/>
      <c r="L54" s="111"/>
      <c r="M54" s="111"/>
      <c r="N54" s="111"/>
      <c r="O54" s="112"/>
      <c r="P54" s="113"/>
      <c r="Q54" s="111"/>
      <c r="R54" s="111"/>
      <c r="S54" s="1374"/>
      <c r="T54" s="1375"/>
      <c r="U54" s="1375"/>
      <c r="V54" s="1375"/>
      <c r="W54" s="1376"/>
    </row>
    <row r="55" spans="1:23" ht="20.100000000000001" customHeight="1">
      <c r="E55" s="111"/>
      <c r="F55" s="111"/>
      <c r="G55" s="111"/>
      <c r="H55" s="112"/>
      <c r="I55" s="112"/>
      <c r="J55" s="111"/>
      <c r="K55" s="111"/>
      <c r="L55" s="111"/>
      <c r="M55" s="111"/>
      <c r="N55" s="111"/>
      <c r="O55" s="112"/>
      <c r="P55" s="113"/>
      <c r="Q55" s="109"/>
      <c r="R55" s="109"/>
      <c r="S55" s="1377"/>
      <c r="T55" s="1378"/>
      <c r="U55" s="1378"/>
      <c r="V55" s="1378"/>
      <c r="W55" s="1379"/>
    </row>
    <row r="56" spans="1:23" ht="20.100000000000001" customHeight="1">
      <c r="A56" s="1348" t="str">
        <f>M45</f>
        <v>B組1位</v>
      </c>
      <c r="B56" s="1380"/>
      <c r="C56" s="1380"/>
      <c r="D56" s="1380"/>
      <c r="E56" s="1381"/>
      <c r="F56" s="111"/>
      <c r="G56" s="111"/>
      <c r="H56" s="117"/>
      <c r="I56" s="112"/>
      <c r="J56" s="111"/>
      <c r="K56" s="111"/>
      <c r="L56" s="111"/>
      <c r="M56" s="111"/>
      <c r="N56" s="111"/>
      <c r="O56" s="112"/>
      <c r="P56" s="113"/>
      <c r="Q56" s="112"/>
      <c r="R56" s="112"/>
      <c r="S56" s="111"/>
      <c r="T56" s="111"/>
      <c r="U56" s="111"/>
      <c r="V56" s="111"/>
      <c r="W56" s="111"/>
    </row>
    <row r="57" spans="1:23" ht="20.100000000000001" customHeight="1">
      <c r="A57" s="1382"/>
      <c r="B57" s="1383"/>
      <c r="C57" s="1383"/>
      <c r="D57" s="1383"/>
      <c r="E57" s="1384"/>
      <c r="F57" s="109"/>
      <c r="G57" s="110"/>
      <c r="H57" s="112"/>
      <c r="I57" s="112"/>
      <c r="J57" s="111"/>
      <c r="K57" s="111"/>
      <c r="L57" s="111"/>
      <c r="M57" s="111"/>
      <c r="N57" s="111"/>
      <c r="O57" s="112"/>
      <c r="P57" s="113"/>
      <c r="Q57" s="112"/>
      <c r="R57" s="112"/>
      <c r="S57" s="111"/>
      <c r="T57" s="111"/>
      <c r="U57" s="111"/>
      <c r="V57" s="111"/>
      <c r="W57" s="111"/>
    </row>
    <row r="58" spans="1:23" ht="20.100000000000001" customHeight="1">
      <c r="E58" s="111"/>
      <c r="F58" s="112"/>
      <c r="G58" s="113"/>
      <c r="H58" s="115"/>
      <c r="I58" s="115"/>
      <c r="J58" s="1362"/>
      <c r="K58" s="1363"/>
      <c r="L58" s="1363"/>
      <c r="M58" s="1363"/>
      <c r="N58" s="1364"/>
      <c r="O58" s="115"/>
      <c r="P58" s="116"/>
      <c r="Q58" s="112"/>
      <c r="R58" s="112"/>
      <c r="S58" s="111"/>
      <c r="T58" s="111"/>
      <c r="U58" s="111"/>
      <c r="V58" s="111"/>
      <c r="W58" s="111"/>
    </row>
    <row r="59" spans="1:23" ht="20.100000000000001" customHeight="1">
      <c r="E59" s="111"/>
      <c r="F59" s="112"/>
      <c r="G59" s="113"/>
      <c r="H59" s="111"/>
      <c r="I59" s="111"/>
      <c r="J59" s="1365"/>
      <c r="K59" s="1366"/>
      <c r="L59" s="1366"/>
      <c r="M59" s="1366"/>
      <c r="N59" s="1367"/>
      <c r="O59" s="111"/>
      <c r="P59" s="111"/>
      <c r="Q59" s="117"/>
      <c r="R59" s="112"/>
      <c r="S59" s="111"/>
      <c r="T59" s="111"/>
      <c r="U59" s="111"/>
      <c r="V59" s="111"/>
      <c r="W59" s="111"/>
    </row>
    <row r="60" spans="1:23" ht="20.100000000000001" customHeight="1">
      <c r="A60" s="1356" t="str">
        <f>U45</f>
        <v>A組2位</v>
      </c>
      <c r="B60" s="1357"/>
      <c r="C60" s="1357"/>
      <c r="D60" s="1357"/>
      <c r="E60" s="1358"/>
      <c r="F60" s="115"/>
      <c r="G60" s="116"/>
      <c r="H60" s="111"/>
      <c r="I60" s="111"/>
      <c r="J60" s="111"/>
      <c r="K60" s="111"/>
      <c r="L60" s="111"/>
      <c r="M60" s="111"/>
      <c r="N60" s="111"/>
      <c r="O60" s="111"/>
      <c r="P60" s="111"/>
      <c r="Q60" s="112"/>
      <c r="R60" s="112"/>
      <c r="S60" s="111"/>
      <c r="T60" s="111"/>
      <c r="U60" s="111"/>
      <c r="V60" s="111"/>
      <c r="W60" s="111"/>
    </row>
    <row r="61" spans="1:23" ht="20.100000000000001" customHeight="1">
      <c r="A61" s="1359"/>
      <c r="B61" s="1360"/>
      <c r="C61" s="1360"/>
      <c r="D61" s="1360"/>
      <c r="E61" s="1361"/>
      <c r="F61" s="111"/>
      <c r="G61" s="111"/>
      <c r="H61" s="114"/>
      <c r="I61" s="111"/>
      <c r="J61" s="111"/>
      <c r="K61" s="111"/>
      <c r="L61" s="111"/>
      <c r="M61" s="111"/>
      <c r="N61" s="111"/>
      <c r="O61" s="111"/>
      <c r="P61" s="111"/>
      <c r="Q61" s="112"/>
      <c r="R61" s="112"/>
      <c r="S61" s="111"/>
      <c r="T61" s="111"/>
      <c r="U61" s="111"/>
      <c r="V61" s="111"/>
      <c r="W61" s="111"/>
    </row>
    <row r="62" spans="1:23" ht="20.100000000000001" customHeight="1">
      <c r="C62" s="111"/>
      <c r="D62" s="111"/>
      <c r="E62" s="111"/>
      <c r="F62" s="111"/>
      <c r="G62" s="111"/>
      <c r="H62" s="111"/>
      <c r="I62" s="111"/>
      <c r="J62" s="111"/>
      <c r="K62" s="111"/>
      <c r="L62" s="111"/>
      <c r="M62" s="111"/>
      <c r="N62" s="111"/>
      <c r="O62" s="112"/>
      <c r="P62" s="112"/>
      <c r="Q62" s="111"/>
      <c r="R62" s="111"/>
      <c r="S62" s="111"/>
      <c r="T62" s="111"/>
      <c r="U62" s="111"/>
    </row>
    <row r="63" spans="1:23" ht="20.100000000000001" customHeight="1">
      <c r="C63" s="111"/>
      <c r="D63" s="111"/>
      <c r="E63" s="111"/>
      <c r="F63" s="111"/>
      <c r="G63" s="111"/>
      <c r="H63" s="111"/>
      <c r="I63" s="111"/>
      <c r="J63" s="111"/>
      <c r="K63" s="111"/>
      <c r="L63" s="111"/>
      <c r="M63" s="111"/>
      <c r="N63" s="111"/>
      <c r="O63" s="111"/>
      <c r="P63" s="111"/>
      <c r="Q63" s="111"/>
      <c r="R63" s="111"/>
      <c r="S63" s="111"/>
      <c r="T63" s="111"/>
      <c r="U63" s="111"/>
    </row>
    <row r="64" spans="1:23" ht="20.100000000000001" customHeight="1"/>
    <row r="65" ht="20.100000000000001" customHeight="1"/>
  </sheetData>
  <mergeCells count="204">
    <mergeCell ref="A60:E61"/>
    <mergeCell ref="J50:N51"/>
    <mergeCell ref="A52:E53"/>
    <mergeCell ref="S54:W55"/>
    <mergeCell ref="A56:E57"/>
    <mergeCell ref="M46:Q46"/>
    <mergeCell ref="U46:Y46"/>
    <mergeCell ref="S52:W53"/>
    <mergeCell ref="J58:N59"/>
    <mergeCell ref="Z46:AD46"/>
    <mergeCell ref="A48:E49"/>
    <mergeCell ref="A44:C46"/>
    <mergeCell ref="G44:I44"/>
    <mergeCell ref="J44:L44"/>
    <mergeCell ref="D46:F46"/>
    <mergeCell ref="G46:I46"/>
    <mergeCell ref="J46:L46"/>
    <mergeCell ref="M44:Q44"/>
    <mergeCell ref="U44:Y44"/>
    <mergeCell ref="Z44:AD44"/>
    <mergeCell ref="D45:F45"/>
    <mergeCell ref="G45:I45"/>
    <mergeCell ref="J45:L45"/>
    <mergeCell ref="M45:Q45"/>
    <mergeCell ref="U45:Y45"/>
    <mergeCell ref="Z45:AD45"/>
    <mergeCell ref="D44:F44"/>
    <mergeCell ref="AD39:AF40"/>
    <mergeCell ref="A43:C43"/>
    <mergeCell ref="D43:F43"/>
    <mergeCell ref="G43:I43"/>
    <mergeCell ref="J43:L43"/>
    <mergeCell ref="M43:Y43"/>
    <mergeCell ref="Z43:AD43"/>
    <mergeCell ref="AD37:AF38"/>
    <mergeCell ref="A39:E40"/>
    <mergeCell ref="F39:H39"/>
    <mergeCell ref="I39:K39"/>
    <mergeCell ref="L39:N39"/>
    <mergeCell ref="O39:Q40"/>
    <mergeCell ref="R39:T40"/>
    <mergeCell ref="U39:W40"/>
    <mergeCell ref="X39:Z40"/>
    <mergeCell ref="AA39:AC40"/>
    <mergeCell ref="AD35:AF36"/>
    <mergeCell ref="A37:E38"/>
    <mergeCell ref="F37:H37"/>
    <mergeCell ref="I37:K37"/>
    <mergeCell ref="L37:N38"/>
    <mergeCell ref="O37:Q37"/>
    <mergeCell ref="R37:T38"/>
    <mergeCell ref="U37:W38"/>
    <mergeCell ref="X37:Z38"/>
    <mergeCell ref="AA37:AC38"/>
    <mergeCell ref="A35:E36"/>
    <mergeCell ref="F35:H35"/>
    <mergeCell ref="I35:K36"/>
    <mergeCell ref="L35:N35"/>
    <mergeCell ref="O35:Q35"/>
    <mergeCell ref="R35:T36"/>
    <mergeCell ref="U35:W36"/>
    <mergeCell ref="X35:Z36"/>
    <mergeCell ref="AA35:AC36"/>
    <mergeCell ref="AD32:AF32"/>
    <mergeCell ref="A33:E34"/>
    <mergeCell ref="F33:H34"/>
    <mergeCell ref="I33:K33"/>
    <mergeCell ref="L33:N33"/>
    <mergeCell ref="O33:Q33"/>
    <mergeCell ref="R33:T34"/>
    <mergeCell ref="U33:W34"/>
    <mergeCell ref="X33:Z34"/>
    <mergeCell ref="AA33:AC34"/>
    <mergeCell ref="AD33:AF34"/>
    <mergeCell ref="A32:E32"/>
    <mergeCell ref="F32:H32"/>
    <mergeCell ref="I32:K32"/>
    <mergeCell ref="L32:N32"/>
    <mergeCell ref="O32:Q32"/>
    <mergeCell ref="R32:T32"/>
    <mergeCell ref="U32:W32"/>
    <mergeCell ref="X32:Z32"/>
    <mergeCell ref="AA32:AC32"/>
    <mergeCell ref="AD27:AF28"/>
    <mergeCell ref="A29:E30"/>
    <mergeCell ref="F29:H29"/>
    <mergeCell ref="I29:K29"/>
    <mergeCell ref="L29:N29"/>
    <mergeCell ref="O29:Q30"/>
    <mergeCell ref="R29:T30"/>
    <mergeCell ref="U29:W30"/>
    <mergeCell ref="X29:Z30"/>
    <mergeCell ref="AA29:AC30"/>
    <mergeCell ref="AD29:AF30"/>
    <mergeCell ref="A27:E28"/>
    <mergeCell ref="F27:H27"/>
    <mergeCell ref="I27:K27"/>
    <mergeCell ref="L27:N28"/>
    <mergeCell ref="O27:Q27"/>
    <mergeCell ref="R27:T28"/>
    <mergeCell ref="U27:W28"/>
    <mergeCell ref="X27:Z28"/>
    <mergeCell ref="AA27:AC28"/>
    <mergeCell ref="AD23:AF24"/>
    <mergeCell ref="A25:E26"/>
    <mergeCell ref="F25:H25"/>
    <mergeCell ref="I25:K26"/>
    <mergeCell ref="L25:N25"/>
    <mergeCell ref="O25:Q25"/>
    <mergeCell ref="R25:T26"/>
    <mergeCell ref="A23:E24"/>
    <mergeCell ref="F23:H24"/>
    <mergeCell ref="I23:K23"/>
    <mergeCell ref="U23:W24"/>
    <mergeCell ref="X23:Z24"/>
    <mergeCell ref="L23:N23"/>
    <mergeCell ref="X25:Z26"/>
    <mergeCell ref="AD25:AF26"/>
    <mergeCell ref="U25:W26"/>
    <mergeCell ref="AA25:AC26"/>
    <mergeCell ref="O23:Q23"/>
    <mergeCell ref="R23:T24"/>
    <mergeCell ref="AA23:AC24"/>
    <mergeCell ref="A22:E22"/>
    <mergeCell ref="F22:H22"/>
    <mergeCell ref="I22:K22"/>
    <mergeCell ref="A15:C15"/>
    <mergeCell ref="D15:F15"/>
    <mergeCell ref="AG19:AJ19"/>
    <mergeCell ref="AG18:AJ18"/>
    <mergeCell ref="AC19:AF19"/>
    <mergeCell ref="D21:F21"/>
    <mergeCell ref="G21:I21"/>
    <mergeCell ref="A19:C19"/>
    <mergeCell ref="D19:F19"/>
    <mergeCell ref="G18:J18"/>
    <mergeCell ref="D18:F18"/>
    <mergeCell ref="G17:J17"/>
    <mergeCell ref="G16:J16"/>
    <mergeCell ref="L22:N22"/>
    <mergeCell ref="AA22:AC22"/>
    <mergeCell ref="AD22:AF22"/>
    <mergeCell ref="J21:L21"/>
    <mergeCell ref="AG15:AJ15"/>
    <mergeCell ref="G19:J19"/>
    <mergeCell ref="A17:C17"/>
    <mergeCell ref="D17:F17"/>
    <mergeCell ref="A18:C18"/>
    <mergeCell ref="A16:C16"/>
    <mergeCell ref="D16:F16"/>
    <mergeCell ref="N19:Q19"/>
    <mergeCell ref="N18:Q18"/>
    <mergeCell ref="A13:C13"/>
    <mergeCell ref="D13:F13"/>
    <mergeCell ref="A14:C14"/>
    <mergeCell ref="D14:F14"/>
    <mergeCell ref="G14:J14"/>
    <mergeCell ref="G15:J15"/>
    <mergeCell ref="O22:Q22"/>
    <mergeCell ref="R22:T22"/>
    <mergeCell ref="U22:W22"/>
    <mergeCell ref="X22:Z22"/>
    <mergeCell ref="V15:Y15"/>
    <mergeCell ref="N15:Q15"/>
    <mergeCell ref="N14:Q14"/>
    <mergeCell ref="R18:U18"/>
    <mergeCell ref="R17:U17"/>
    <mergeCell ref="R16:U16"/>
    <mergeCell ref="N17:Q17"/>
    <mergeCell ref="N16:Q16"/>
    <mergeCell ref="R15:U15"/>
    <mergeCell ref="R14:U14"/>
    <mergeCell ref="R19:U19"/>
    <mergeCell ref="AG14:AJ14"/>
    <mergeCell ref="AC17:AF17"/>
    <mergeCell ref="AC16:AF16"/>
    <mergeCell ref="AC15:AF15"/>
    <mergeCell ref="AC14:AF14"/>
    <mergeCell ref="V19:Y19"/>
    <mergeCell ref="V18:Y18"/>
    <mergeCell ref="V17:Y17"/>
    <mergeCell ref="V16:Y16"/>
    <mergeCell ref="AG17:AJ17"/>
    <mergeCell ref="AG16:AJ16"/>
    <mergeCell ref="V14:Y14"/>
    <mergeCell ref="AC18:AF18"/>
    <mergeCell ref="A1:AJ1"/>
    <mergeCell ref="A2:AJ2"/>
    <mergeCell ref="L6:U6"/>
    <mergeCell ref="W6:AF6"/>
    <mergeCell ref="W9:AF9"/>
    <mergeCell ref="L5:N5"/>
    <mergeCell ref="V13:AF13"/>
    <mergeCell ref="AG13:AJ13"/>
    <mergeCell ref="W5:Y5"/>
    <mergeCell ref="V12:AJ12"/>
    <mergeCell ref="W7:AF7"/>
    <mergeCell ref="L8:U8"/>
    <mergeCell ref="W8:AF8"/>
    <mergeCell ref="L7:U7"/>
    <mergeCell ref="R13:U13"/>
    <mergeCell ref="L9:U9"/>
    <mergeCell ref="G13:Q13"/>
    <mergeCell ref="G12:U12"/>
  </mergeCells>
  <phoneticPr fontId="2"/>
  <printOptions horizontalCentered="1" verticalCentered="1"/>
  <pageMargins left="0" right="0" top="0" bottom="0" header="0" footer="0"/>
  <pageSetup paperSize="9" scale="72"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topLeftCell="A10" zoomScaleNormal="100" workbookViewId="0">
      <selection activeCell="AI33" sqref="AI33"/>
    </sheetView>
  </sheetViews>
  <sheetFormatPr defaultRowHeight="13.5"/>
  <cols>
    <col min="1" max="62" width="3.625" style="94" customWidth="1"/>
    <col min="63" max="16384" width="9" style="94"/>
  </cols>
  <sheetData>
    <row r="1" spans="1:36" s="59" customFormat="1" ht="37.5" customHeight="1">
      <c r="A1" s="1318" t="s">
        <v>217</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row>
    <row r="2" spans="1:36" s="59" customFormat="1" ht="21" customHeight="1">
      <c r="A2" s="552" t="s">
        <v>218</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184</v>
      </c>
      <c r="B5" s="98"/>
      <c r="C5" s="98"/>
      <c r="D5" s="98"/>
      <c r="E5" s="98"/>
      <c r="F5" s="98"/>
      <c r="G5" s="98"/>
      <c r="H5" s="98"/>
      <c r="I5" s="98"/>
      <c r="J5" s="98"/>
      <c r="K5" s="98"/>
      <c r="L5" s="24" t="s">
        <v>35</v>
      </c>
      <c r="M5" s="98"/>
      <c r="W5" s="24" t="s">
        <v>37</v>
      </c>
    </row>
    <row r="6" spans="1:36" ht="20.100000000000001" customHeight="1">
      <c r="A6" s="27" t="s">
        <v>110</v>
      </c>
      <c r="B6" s="98"/>
      <c r="C6" s="98"/>
      <c r="D6" s="98"/>
      <c r="E6" s="98"/>
      <c r="F6" s="98"/>
      <c r="G6" s="98"/>
      <c r="H6" s="98"/>
      <c r="I6" s="98"/>
      <c r="J6" s="98"/>
      <c r="K6" s="98"/>
      <c r="L6" s="1320" t="s">
        <v>216</v>
      </c>
      <c r="M6" s="1320"/>
      <c r="N6" s="1320"/>
      <c r="O6" s="1320"/>
      <c r="P6" s="1320"/>
      <c r="Q6" s="1320"/>
      <c r="R6" s="1320"/>
      <c r="S6" s="1320"/>
      <c r="T6" s="1320"/>
      <c r="U6" s="1320"/>
      <c r="W6" s="1320" t="s">
        <v>219</v>
      </c>
      <c r="X6" s="1320"/>
      <c r="Y6" s="1320"/>
      <c r="Z6" s="1320"/>
      <c r="AA6" s="1320"/>
      <c r="AB6" s="1320"/>
      <c r="AC6" s="1320"/>
      <c r="AD6" s="1320"/>
      <c r="AE6" s="1320"/>
      <c r="AF6" s="1320"/>
    </row>
    <row r="7" spans="1:36" ht="20.100000000000001" customHeight="1">
      <c r="A7" s="27" t="s">
        <v>185</v>
      </c>
      <c r="B7" s="98"/>
      <c r="C7" s="98"/>
      <c r="D7" s="98"/>
      <c r="E7" s="98"/>
      <c r="F7" s="98"/>
      <c r="G7" s="98"/>
      <c r="H7" s="98"/>
      <c r="I7" s="98"/>
      <c r="J7" s="98"/>
      <c r="K7" s="98"/>
      <c r="L7" s="1326" t="s">
        <v>220</v>
      </c>
      <c r="M7" s="1326"/>
      <c r="N7" s="1326"/>
      <c r="O7" s="1326"/>
      <c r="P7" s="1326"/>
      <c r="Q7" s="1326"/>
      <c r="R7" s="1326"/>
      <c r="S7" s="1326"/>
      <c r="T7" s="1326"/>
      <c r="U7" s="1326"/>
      <c r="W7" s="1326" t="s">
        <v>221</v>
      </c>
      <c r="X7" s="1326"/>
      <c r="Y7" s="1326"/>
      <c r="Z7" s="1326"/>
      <c r="AA7" s="1326"/>
      <c r="AB7" s="1326"/>
      <c r="AC7" s="1326"/>
      <c r="AD7" s="1326"/>
      <c r="AE7" s="1326"/>
      <c r="AF7" s="1326"/>
    </row>
    <row r="8" spans="1:36" ht="20.100000000000001" customHeight="1">
      <c r="A8" s="27" t="s">
        <v>192</v>
      </c>
      <c r="B8" s="98"/>
      <c r="C8" s="98"/>
      <c r="D8" s="98"/>
      <c r="E8" s="98"/>
      <c r="F8" s="98"/>
      <c r="G8" s="98"/>
      <c r="H8" s="98"/>
      <c r="I8" s="98"/>
      <c r="J8" s="98"/>
      <c r="K8" s="98"/>
      <c r="L8" s="1326" t="s">
        <v>222</v>
      </c>
      <c r="M8" s="1326"/>
      <c r="N8" s="1326"/>
      <c r="O8" s="1326"/>
      <c r="P8" s="1326"/>
      <c r="Q8" s="1326"/>
      <c r="R8" s="1326"/>
      <c r="S8" s="1326"/>
      <c r="T8" s="1326"/>
      <c r="U8" s="1326"/>
      <c r="W8" s="1326" t="s">
        <v>223</v>
      </c>
      <c r="X8" s="1326"/>
      <c r="Y8" s="1326"/>
      <c r="Z8" s="1326"/>
      <c r="AA8" s="1326"/>
      <c r="AB8" s="1326"/>
      <c r="AC8" s="1326"/>
      <c r="AD8" s="1326"/>
      <c r="AE8" s="1326"/>
      <c r="AF8" s="1326"/>
    </row>
    <row r="9" spans="1:36" ht="20.100000000000001" customHeight="1">
      <c r="A9" s="99"/>
      <c r="B9" s="99"/>
      <c r="C9" s="99"/>
      <c r="D9" s="99"/>
      <c r="E9" s="99"/>
      <c r="F9" s="99"/>
      <c r="G9" s="99"/>
      <c r="H9" s="99"/>
      <c r="I9" s="99"/>
      <c r="J9" s="99"/>
      <c r="K9" s="99"/>
      <c r="L9" s="1320" t="s">
        <v>224</v>
      </c>
      <c r="M9" s="1320"/>
      <c r="N9" s="1320"/>
      <c r="O9" s="1320"/>
      <c r="P9" s="1320"/>
      <c r="Q9" s="1320"/>
      <c r="R9" s="1320"/>
      <c r="S9" s="1320"/>
      <c r="T9" s="1320"/>
      <c r="U9" s="1320"/>
      <c r="V9" s="100"/>
      <c r="W9" s="1320" t="s">
        <v>225</v>
      </c>
      <c r="X9" s="1320"/>
      <c r="Y9" s="1320"/>
      <c r="Z9" s="1320"/>
      <c r="AA9" s="1320"/>
      <c r="AB9" s="1320"/>
      <c r="AC9" s="1320"/>
      <c r="AD9" s="1320"/>
      <c r="AE9" s="1320"/>
      <c r="AF9" s="1320"/>
    </row>
    <row r="10" spans="1:36" ht="20.100000000000001" customHeight="1">
      <c r="L10" s="99"/>
      <c r="M10" s="99"/>
      <c r="N10" s="99"/>
      <c r="O10" s="99"/>
      <c r="Y10" s="99"/>
      <c r="Z10" s="99"/>
    </row>
    <row r="11" spans="1:36" ht="20.100000000000001" customHeight="1">
      <c r="A11" s="83" t="s">
        <v>108</v>
      </c>
      <c r="C11" s="24"/>
    </row>
    <row r="12" spans="1:36" ht="20.100000000000001" customHeight="1">
      <c r="A12" s="83"/>
      <c r="C12" s="24"/>
      <c r="G12" s="1327" t="s">
        <v>190</v>
      </c>
      <c r="H12" s="1327"/>
      <c r="I12" s="1327"/>
      <c r="J12" s="1327"/>
      <c r="K12" s="1327"/>
      <c r="L12" s="1327"/>
      <c r="M12" s="1327"/>
      <c r="N12" s="1327"/>
      <c r="O12" s="1327"/>
      <c r="P12" s="1327"/>
      <c r="Q12" s="1327"/>
      <c r="R12" s="1327"/>
      <c r="S12" s="1327"/>
      <c r="T12" s="1327"/>
      <c r="U12" s="1327"/>
      <c r="V12" s="1325" t="s">
        <v>191</v>
      </c>
      <c r="W12" s="1325"/>
      <c r="X12" s="1325"/>
      <c r="Y12" s="1325"/>
      <c r="Z12" s="1325"/>
      <c r="AA12" s="1325"/>
      <c r="AB12" s="1325"/>
      <c r="AC12" s="1325"/>
      <c r="AD12" s="1325"/>
      <c r="AE12" s="1325"/>
      <c r="AF12" s="1325"/>
      <c r="AG12" s="1325"/>
      <c r="AH12" s="1325"/>
      <c r="AI12" s="1325"/>
      <c r="AJ12" s="1325"/>
    </row>
    <row r="13" spans="1:36" ht="20.100000000000001" customHeight="1">
      <c r="A13" s="596" t="s">
        <v>203</v>
      </c>
      <c r="B13" s="597"/>
      <c r="C13" s="597"/>
      <c r="D13" s="597"/>
      <c r="E13" s="597"/>
      <c r="F13" s="598"/>
      <c r="G13" s="595" t="s">
        <v>24</v>
      </c>
      <c r="H13" s="595"/>
      <c r="I13" s="595"/>
      <c r="J13" s="595"/>
      <c r="K13" s="595"/>
      <c r="L13" s="595"/>
      <c r="M13" s="595"/>
      <c r="N13" s="595"/>
      <c r="O13" s="595"/>
      <c r="P13" s="595"/>
      <c r="Q13" s="595"/>
      <c r="R13" s="595" t="s">
        <v>26</v>
      </c>
      <c r="S13" s="595"/>
      <c r="T13" s="595"/>
      <c r="U13" s="595"/>
      <c r="V13" s="595" t="s">
        <v>24</v>
      </c>
      <c r="W13" s="595"/>
      <c r="X13" s="595"/>
      <c r="Y13" s="595"/>
      <c r="Z13" s="595"/>
      <c r="AA13" s="595"/>
      <c r="AB13" s="595"/>
      <c r="AC13" s="595"/>
      <c r="AD13" s="595"/>
      <c r="AE13" s="595"/>
      <c r="AF13" s="595"/>
      <c r="AG13" s="595" t="s">
        <v>26</v>
      </c>
      <c r="AH13" s="595"/>
      <c r="AI13" s="595"/>
      <c r="AJ13" s="595"/>
    </row>
    <row r="14" spans="1:36" ht="20.100000000000001" customHeight="1">
      <c r="A14" s="595" t="s">
        <v>27</v>
      </c>
      <c r="B14" s="595"/>
      <c r="C14" s="595"/>
      <c r="D14" s="1330">
        <v>0.84375</v>
      </c>
      <c r="E14" s="1330"/>
      <c r="F14" s="1330"/>
      <c r="G14" s="595" t="str">
        <f>L6</f>
        <v>FC Valiente</v>
      </c>
      <c r="H14" s="595"/>
      <c r="I14" s="595"/>
      <c r="J14" s="596"/>
      <c r="K14" s="32">
        <v>1</v>
      </c>
      <c r="L14" s="32" t="s">
        <v>28</v>
      </c>
      <c r="M14" s="32">
        <v>2</v>
      </c>
      <c r="N14" s="598" t="str">
        <f>L7</f>
        <v>HATAGANE</v>
      </c>
      <c r="O14" s="595"/>
      <c r="P14" s="595"/>
      <c r="Q14" s="595"/>
      <c r="R14" s="595" t="str">
        <f>G15</f>
        <v>Desafio</v>
      </c>
      <c r="S14" s="595"/>
      <c r="T14" s="595"/>
      <c r="U14" s="595"/>
      <c r="V14" s="563" t="str">
        <f>W6</f>
        <v>士</v>
      </c>
      <c r="W14" s="563"/>
      <c r="X14" s="563"/>
      <c r="Y14" s="717"/>
      <c r="Z14" s="32">
        <v>1</v>
      </c>
      <c r="AA14" s="32" t="s">
        <v>28</v>
      </c>
      <c r="AB14" s="32">
        <v>1</v>
      </c>
      <c r="AC14" s="719" t="str">
        <f>W7</f>
        <v>ペティグリ☆チャム</v>
      </c>
      <c r="AD14" s="563"/>
      <c r="AE14" s="563"/>
      <c r="AF14" s="563"/>
      <c r="AG14" s="595" t="str">
        <f>V15</f>
        <v>TMBK</v>
      </c>
      <c r="AH14" s="595"/>
      <c r="AI14" s="595"/>
      <c r="AJ14" s="595"/>
    </row>
    <row r="15" spans="1:36" ht="20.100000000000001" customHeight="1">
      <c r="A15" s="595" t="s">
        <v>30</v>
      </c>
      <c r="B15" s="595"/>
      <c r="C15" s="595"/>
      <c r="D15" s="1330">
        <v>0.85416666666666663</v>
      </c>
      <c r="E15" s="1330"/>
      <c r="F15" s="1330"/>
      <c r="G15" s="595" t="str">
        <f>L8</f>
        <v>Desafio</v>
      </c>
      <c r="H15" s="595"/>
      <c r="I15" s="595"/>
      <c r="J15" s="596"/>
      <c r="K15" s="32">
        <v>2</v>
      </c>
      <c r="L15" s="32" t="s">
        <v>28</v>
      </c>
      <c r="M15" s="32">
        <v>0</v>
      </c>
      <c r="N15" s="598" t="str">
        <f>L9</f>
        <v>FATH PARK</v>
      </c>
      <c r="O15" s="595"/>
      <c r="P15" s="595"/>
      <c r="Q15" s="595"/>
      <c r="R15" s="595" t="str">
        <f>G14</f>
        <v>FC Valiente</v>
      </c>
      <c r="S15" s="595"/>
      <c r="T15" s="595"/>
      <c r="U15" s="595"/>
      <c r="V15" s="595" t="str">
        <f>W8</f>
        <v>TMBK</v>
      </c>
      <c r="W15" s="595"/>
      <c r="X15" s="595"/>
      <c r="Y15" s="596"/>
      <c r="Z15" s="32">
        <v>3</v>
      </c>
      <c r="AA15" s="32" t="s">
        <v>28</v>
      </c>
      <c r="AB15" s="32">
        <v>0</v>
      </c>
      <c r="AC15" s="598" t="str">
        <f>W9</f>
        <v>エノキーズ</v>
      </c>
      <c r="AD15" s="595"/>
      <c r="AE15" s="595"/>
      <c r="AF15" s="595"/>
      <c r="AG15" s="595" t="str">
        <f>V14</f>
        <v>士</v>
      </c>
      <c r="AH15" s="595"/>
      <c r="AI15" s="595"/>
      <c r="AJ15" s="595"/>
    </row>
    <row r="16" spans="1:36" ht="20.100000000000001" customHeight="1">
      <c r="A16" s="595" t="s">
        <v>31</v>
      </c>
      <c r="B16" s="595"/>
      <c r="C16" s="595"/>
      <c r="D16" s="1330">
        <v>0.86458333333333337</v>
      </c>
      <c r="E16" s="1330"/>
      <c r="F16" s="1330"/>
      <c r="G16" s="595" t="str">
        <f>L6</f>
        <v>FC Valiente</v>
      </c>
      <c r="H16" s="595"/>
      <c r="I16" s="595"/>
      <c r="J16" s="596"/>
      <c r="K16" s="32">
        <v>0</v>
      </c>
      <c r="L16" s="32" t="s">
        <v>28</v>
      </c>
      <c r="M16" s="32">
        <v>1</v>
      </c>
      <c r="N16" s="598" t="str">
        <f>L8</f>
        <v>Desafio</v>
      </c>
      <c r="O16" s="595"/>
      <c r="P16" s="595"/>
      <c r="Q16" s="595"/>
      <c r="R16" s="595" t="str">
        <f>N15</f>
        <v>FATH PARK</v>
      </c>
      <c r="S16" s="595"/>
      <c r="T16" s="595"/>
      <c r="U16" s="595"/>
      <c r="V16" s="595" t="str">
        <f>W6</f>
        <v>士</v>
      </c>
      <c r="W16" s="595"/>
      <c r="X16" s="595"/>
      <c r="Y16" s="596"/>
      <c r="Z16" s="32">
        <v>0</v>
      </c>
      <c r="AA16" s="32" t="s">
        <v>28</v>
      </c>
      <c r="AB16" s="32">
        <v>0</v>
      </c>
      <c r="AC16" s="598" t="str">
        <f>W8</f>
        <v>TMBK</v>
      </c>
      <c r="AD16" s="595"/>
      <c r="AE16" s="595"/>
      <c r="AF16" s="595"/>
      <c r="AG16" s="595" t="str">
        <f>AC15</f>
        <v>エノキーズ</v>
      </c>
      <c r="AH16" s="595"/>
      <c r="AI16" s="595"/>
      <c r="AJ16" s="595"/>
    </row>
    <row r="17" spans="1:36" ht="20.100000000000001" customHeight="1">
      <c r="A17" s="595" t="s">
        <v>39</v>
      </c>
      <c r="B17" s="595"/>
      <c r="C17" s="595"/>
      <c r="D17" s="1330">
        <v>0.875</v>
      </c>
      <c r="E17" s="1330"/>
      <c r="F17" s="1330"/>
      <c r="G17" s="1332" t="str">
        <f>L7</f>
        <v>HATAGANE</v>
      </c>
      <c r="H17" s="1332"/>
      <c r="I17" s="1332"/>
      <c r="J17" s="1333"/>
      <c r="K17" s="32">
        <v>5</v>
      </c>
      <c r="L17" s="32" t="s">
        <v>28</v>
      </c>
      <c r="M17" s="32">
        <v>2</v>
      </c>
      <c r="N17" s="1336" t="str">
        <f>L9</f>
        <v>FATH PARK</v>
      </c>
      <c r="O17" s="1332"/>
      <c r="P17" s="1332"/>
      <c r="Q17" s="1332"/>
      <c r="R17" s="1332" t="str">
        <f>G16</f>
        <v>FC Valiente</v>
      </c>
      <c r="S17" s="1332"/>
      <c r="T17" s="1332"/>
      <c r="U17" s="1332"/>
      <c r="V17" s="1332" t="str">
        <f>W7</f>
        <v>ペティグリ☆チャム</v>
      </c>
      <c r="W17" s="1332"/>
      <c r="X17" s="1332"/>
      <c r="Y17" s="1333"/>
      <c r="Z17" s="32">
        <v>1</v>
      </c>
      <c r="AA17" s="32" t="s">
        <v>28</v>
      </c>
      <c r="AB17" s="32">
        <v>0</v>
      </c>
      <c r="AC17" s="1329" t="str">
        <f>W9</f>
        <v>エノキーズ</v>
      </c>
      <c r="AD17" s="1330"/>
      <c r="AE17" s="1330"/>
      <c r="AF17" s="1330"/>
      <c r="AG17" s="1332" t="str">
        <f>V16</f>
        <v>士</v>
      </c>
      <c r="AH17" s="1332"/>
      <c r="AI17" s="1332"/>
      <c r="AJ17" s="1332"/>
    </row>
    <row r="18" spans="1:36" ht="20.100000000000001" customHeight="1">
      <c r="A18" s="595" t="s">
        <v>40</v>
      </c>
      <c r="B18" s="595"/>
      <c r="C18" s="595"/>
      <c r="D18" s="1330">
        <v>0.88541666666666663</v>
      </c>
      <c r="E18" s="1330"/>
      <c r="F18" s="1330"/>
      <c r="G18" s="1332" t="str">
        <f>L6</f>
        <v>FC Valiente</v>
      </c>
      <c r="H18" s="1332"/>
      <c r="I18" s="1332"/>
      <c r="J18" s="1333"/>
      <c r="K18" s="32">
        <v>2</v>
      </c>
      <c r="L18" s="32" t="s">
        <v>28</v>
      </c>
      <c r="M18" s="32">
        <v>2</v>
      </c>
      <c r="N18" s="1336" t="str">
        <f>L9</f>
        <v>FATH PARK</v>
      </c>
      <c r="O18" s="1332"/>
      <c r="P18" s="1332"/>
      <c r="Q18" s="1332"/>
      <c r="R18" s="1332" t="str">
        <f>G17</f>
        <v>HATAGANE</v>
      </c>
      <c r="S18" s="1332"/>
      <c r="T18" s="1332"/>
      <c r="U18" s="1332"/>
      <c r="V18" s="1332" t="str">
        <f>W6</f>
        <v>士</v>
      </c>
      <c r="W18" s="1332"/>
      <c r="X18" s="1332"/>
      <c r="Y18" s="1333"/>
      <c r="Z18" s="32">
        <v>1</v>
      </c>
      <c r="AA18" s="32" t="s">
        <v>28</v>
      </c>
      <c r="AB18" s="32">
        <v>2</v>
      </c>
      <c r="AC18" s="1329" t="str">
        <f>W9</f>
        <v>エノキーズ</v>
      </c>
      <c r="AD18" s="1330"/>
      <c r="AE18" s="1330"/>
      <c r="AF18" s="1330"/>
      <c r="AG18" s="1332" t="str">
        <f>V17</f>
        <v>ペティグリ☆チャム</v>
      </c>
      <c r="AH18" s="1332"/>
      <c r="AI18" s="1332"/>
      <c r="AJ18" s="1332"/>
    </row>
    <row r="19" spans="1:36" ht="20.100000000000001" customHeight="1">
      <c r="A19" s="595" t="s">
        <v>41</v>
      </c>
      <c r="B19" s="595"/>
      <c r="C19" s="595"/>
      <c r="D19" s="1330">
        <v>0.89583333333333337</v>
      </c>
      <c r="E19" s="1330"/>
      <c r="F19" s="1330"/>
      <c r="G19" s="1332" t="str">
        <f>L7</f>
        <v>HATAGANE</v>
      </c>
      <c r="H19" s="1332"/>
      <c r="I19" s="1332"/>
      <c r="J19" s="1333"/>
      <c r="K19" s="32">
        <v>2</v>
      </c>
      <c r="L19" s="32" t="s">
        <v>28</v>
      </c>
      <c r="M19" s="32">
        <v>4</v>
      </c>
      <c r="N19" s="1336" t="str">
        <f>L8</f>
        <v>Desafio</v>
      </c>
      <c r="O19" s="1332"/>
      <c r="P19" s="1332"/>
      <c r="Q19" s="1332"/>
      <c r="R19" s="1332" t="str">
        <f>N18</f>
        <v>FATH PARK</v>
      </c>
      <c r="S19" s="1332"/>
      <c r="T19" s="1332"/>
      <c r="U19" s="1332"/>
      <c r="V19" s="1332" t="str">
        <f>W7</f>
        <v>ペティグリ☆チャム</v>
      </c>
      <c r="W19" s="1332"/>
      <c r="X19" s="1332"/>
      <c r="Y19" s="1333"/>
      <c r="Z19" s="32">
        <v>1</v>
      </c>
      <c r="AA19" s="32" t="s">
        <v>28</v>
      </c>
      <c r="AB19" s="32">
        <v>2</v>
      </c>
      <c r="AC19" s="1329" t="str">
        <f>W8</f>
        <v>TMBK</v>
      </c>
      <c r="AD19" s="1330"/>
      <c r="AE19" s="1330"/>
      <c r="AF19" s="1330"/>
      <c r="AG19" s="1332" t="str">
        <f>AC18</f>
        <v>エノキーズ</v>
      </c>
      <c r="AH19" s="1332"/>
      <c r="AI19" s="1332"/>
      <c r="AJ19" s="1332"/>
    </row>
    <row r="20" spans="1:36" ht="20.100000000000001" customHeight="1"/>
    <row r="21" spans="1:36" ht="20.100000000000001" customHeight="1">
      <c r="A21" s="83" t="s">
        <v>92</v>
      </c>
      <c r="C21" s="36"/>
      <c r="D21" s="681"/>
      <c r="E21" s="681"/>
      <c r="F21" s="1320"/>
      <c r="G21" s="1320"/>
      <c r="H21" s="1320"/>
      <c r="I21" s="1320"/>
      <c r="J21" s="1320"/>
      <c r="K21" s="1320"/>
      <c r="L21" s="1320"/>
      <c r="M21" s="36"/>
      <c r="N21" s="36"/>
      <c r="O21" s="36"/>
      <c r="P21" s="36"/>
      <c r="Q21" s="36"/>
      <c r="R21" s="36"/>
      <c r="S21" s="36"/>
      <c r="T21" s="36"/>
      <c r="U21" s="36"/>
      <c r="V21" s="36"/>
      <c r="W21" s="36"/>
      <c r="X21" s="36"/>
      <c r="Y21" s="36"/>
      <c r="Z21" s="36"/>
      <c r="AA21" s="36"/>
      <c r="AB21" s="36"/>
      <c r="AE21" s="36"/>
    </row>
    <row r="22" spans="1:36" ht="20.100000000000001" customHeight="1">
      <c r="A22" s="596"/>
      <c r="B22" s="597"/>
      <c r="C22" s="597"/>
      <c r="D22" s="597"/>
      <c r="E22" s="598"/>
      <c r="F22" s="596" t="str">
        <f>L6</f>
        <v>FC Valiente</v>
      </c>
      <c r="G22" s="597"/>
      <c r="H22" s="598"/>
      <c r="I22" s="596" t="str">
        <f>L7</f>
        <v>HATAGANE</v>
      </c>
      <c r="J22" s="597"/>
      <c r="K22" s="598"/>
      <c r="L22" s="596" t="str">
        <f>L8</f>
        <v>Desafio</v>
      </c>
      <c r="M22" s="597"/>
      <c r="N22" s="598"/>
      <c r="O22" s="596" t="str">
        <f>L9</f>
        <v>FATH PARK</v>
      </c>
      <c r="P22" s="597"/>
      <c r="Q22" s="598"/>
      <c r="R22" s="596" t="s">
        <v>33</v>
      </c>
      <c r="S22" s="597"/>
      <c r="T22" s="598"/>
      <c r="U22" s="596" t="s">
        <v>15</v>
      </c>
      <c r="V22" s="597"/>
      <c r="W22" s="598"/>
      <c r="X22" s="596" t="s">
        <v>16</v>
      </c>
      <c r="Y22" s="597"/>
      <c r="Z22" s="598"/>
      <c r="AA22" s="596" t="s">
        <v>34</v>
      </c>
      <c r="AB22" s="597"/>
      <c r="AC22" s="598"/>
      <c r="AD22" s="596" t="s">
        <v>17</v>
      </c>
      <c r="AE22" s="597"/>
      <c r="AF22" s="598"/>
      <c r="AG22" s="36"/>
    </row>
    <row r="23" spans="1:36" ht="20.100000000000001" customHeight="1">
      <c r="A23" s="1410" t="str">
        <f>L6</f>
        <v>FC Valiente</v>
      </c>
      <c r="B23" s="1411"/>
      <c r="C23" s="1411"/>
      <c r="D23" s="1411"/>
      <c r="E23" s="1412"/>
      <c r="F23" s="1242"/>
      <c r="G23" s="1243"/>
      <c r="H23" s="1262"/>
      <c r="I23" s="1247" t="s">
        <v>197</v>
      </c>
      <c r="J23" s="1248"/>
      <c r="K23" s="1261"/>
      <c r="L23" s="1247" t="s">
        <v>197</v>
      </c>
      <c r="M23" s="1248"/>
      <c r="N23" s="1261"/>
      <c r="O23" s="1247" t="s">
        <v>200</v>
      </c>
      <c r="P23" s="1248"/>
      <c r="Q23" s="1261"/>
      <c r="R23" s="1404">
        <f>COUNTIF(F23:Q24,"○")*3+COUNTIF(F23:Q24,"△")</f>
        <v>1</v>
      </c>
      <c r="S23" s="1405"/>
      <c r="T23" s="1406"/>
      <c r="U23" s="1413">
        <f>I24+L24+O24</f>
        <v>3</v>
      </c>
      <c r="V23" s="1405"/>
      <c r="W23" s="1406"/>
      <c r="X23" s="1413">
        <f>K24+N24+Q24</f>
        <v>5</v>
      </c>
      <c r="Y23" s="1405"/>
      <c r="Z23" s="1406"/>
      <c r="AA23" s="1414">
        <f>U23-X23</f>
        <v>-2</v>
      </c>
      <c r="AB23" s="1415"/>
      <c r="AC23" s="1416"/>
      <c r="AD23" s="1404">
        <v>3</v>
      </c>
      <c r="AE23" s="1405"/>
      <c r="AF23" s="1406"/>
      <c r="AG23" s="36"/>
    </row>
    <row r="24" spans="1:36" ht="20.100000000000001" customHeight="1">
      <c r="A24" s="1410"/>
      <c r="B24" s="1411"/>
      <c r="C24" s="1411"/>
      <c r="D24" s="1411"/>
      <c r="E24" s="1412"/>
      <c r="F24" s="1244"/>
      <c r="G24" s="1245"/>
      <c r="H24" s="1246"/>
      <c r="I24" s="262">
        <f>K14</f>
        <v>1</v>
      </c>
      <c r="J24" s="263" t="s">
        <v>188</v>
      </c>
      <c r="K24" s="264">
        <f>M14</f>
        <v>2</v>
      </c>
      <c r="L24" s="262">
        <f>K16</f>
        <v>0</v>
      </c>
      <c r="M24" s="263" t="s">
        <v>188</v>
      </c>
      <c r="N24" s="264">
        <f>M16</f>
        <v>1</v>
      </c>
      <c r="O24" s="265">
        <f>K18</f>
        <v>2</v>
      </c>
      <c r="P24" s="266" t="s">
        <v>188</v>
      </c>
      <c r="Q24" s="267">
        <f>M18</f>
        <v>2</v>
      </c>
      <c r="R24" s="1407"/>
      <c r="S24" s="1408"/>
      <c r="T24" s="1409"/>
      <c r="U24" s="1407"/>
      <c r="V24" s="1408"/>
      <c r="W24" s="1409"/>
      <c r="X24" s="1407"/>
      <c r="Y24" s="1408"/>
      <c r="Z24" s="1409"/>
      <c r="AA24" s="1417"/>
      <c r="AB24" s="1418"/>
      <c r="AC24" s="1419"/>
      <c r="AD24" s="1407"/>
      <c r="AE24" s="1408"/>
      <c r="AF24" s="1409"/>
    </row>
    <row r="25" spans="1:36" ht="20.100000000000001" customHeight="1">
      <c r="A25" s="1410" t="str">
        <f>L7</f>
        <v>HATAGANE</v>
      </c>
      <c r="B25" s="1411"/>
      <c r="C25" s="1411"/>
      <c r="D25" s="1411"/>
      <c r="E25" s="1412"/>
      <c r="F25" s="1404" t="s">
        <v>199</v>
      </c>
      <c r="G25" s="1405"/>
      <c r="H25" s="1406"/>
      <c r="I25" s="1242"/>
      <c r="J25" s="1243"/>
      <c r="K25" s="1262"/>
      <c r="L25" s="1247" t="s">
        <v>201</v>
      </c>
      <c r="M25" s="1248"/>
      <c r="N25" s="1261"/>
      <c r="O25" s="1247" t="s">
        <v>199</v>
      </c>
      <c r="P25" s="1248"/>
      <c r="Q25" s="1261"/>
      <c r="R25" s="1404">
        <f>COUNTIF(F25:Q26,"○")*3+COUNTIF(F25:Q26,"△")</f>
        <v>6</v>
      </c>
      <c r="S25" s="1405"/>
      <c r="T25" s="1406"/>
      <c r="U25" s="1413">
        <f>F26+L26+O26</f>
        <v>9</v>
      </c>
      <c r="V25" s="1405"/>
      <c r="W25" s="1406"/>
      <c r="X25" s="1413">
        <f>H26+N26+Q26</f>
        <v>7</v>
      </c>
      <c r="Y25" s="1405"/>
      <c r="Z25" s="1406"/>
      <c r="AA25" s="1414">
        <f>U25-X25</f>
        <v>2</v>
      </c>
      <c r="AB25" s="1415"/>
      <c r="AC25" s="1416"/>
      <c r="AD25" s="1404">
        <v>2</v>
      </c>
      <c r="AE25" s="1405"/>
      <c r="AF25" s="1406"/>
    </row>
    <row r="26" spans="1:36" ht="20.100000000000001" customHeight="1">
      <c r="A26" s="1410"/>
      <c r="B26" s="1411"/>
      <c r="C26" s="1411"/>
      <c r="D26" s="1411"/>
      <c r="E26" s="1412"/>
      <c r="F26" s="268">
        <f>M14</f>
        <v>2</v>
      </c>
      <c r="G26" s="266" t="s">
        <v>188</v>
      </c>
      <c r="H26" s="269">
        <f>K14</f>
        <v>1</v>
      </c>
      <c r="I26" s="1244"/>
      <c r="J26" s="1245"/>
      <c r="K26" s="1246"/>
      <c r="L26" s="270">
        <f>K19</f>
        <v>2</v>
      </c>
      <c r="M26" s="263" t="s">
        <v>188</v>
      </c>
      <c r="N26" s="271">
        <f>M19</f>
        <v>4</v>
      </c>
      <c r="O26" s="265">
        <f>K17</f>
        <v>5</v>
      </c>
      <c r="P26" s="266" t="s">
        <v>188</v>
      </c>
      <c r="Q26" s="267">
        <f>M17</f>
        <v>2</v>
      </c>
      <c r="R26" s="1407"/>
      <c r="S26" s="1408"/>
      <c r="T26" s="1409"/>
      <c r="U26" s="1407"/>
      <c r="V26" s="1408"/>
      <c r="W26" s="1409"/>
      <c r="X26" s="1407"/>
      <c r="Y26" s="1408"/>
      <c r="Z26" s="1409"/>
      <c r="AA26" s="1417"/>
      <c r="AB26" s="1418"/>
      <c r="AC26" s="1419"/>
      <c r="AD26" s="1407"/>
      <c r="AE26" s="1408"/>
      <c r="AF26" s="1409"/>
    </row>
    <row r="27" spans="1:36" ht="20.100000000000001" customHeight="1">
      <c r="A27" s="1410" t="str">
        <f>L8</f>
        <v>Desafio</v>
      </c>
      <c r="B27" s="1411"/>
      <c r="C27" s="1411"/>
      <c r="D27" s="1411"/>
      <c r="E27" s="1412"/>
      <c r="F27" s="1247" t="s">
        <v>198</v>
      </c>
      <c r="G27" s="1248"/>
      <c r="H27" s="1261"/>
      <c r="I27" s="1247" t="s">
        <v>199</v>
      </c>
      <c r="J27" s="1248"/>
      <c r="K27" s="1261"/>
      <c r="L27" s="1242"/>
      <c r="M27" s="1243"/>
      <c r="N27" s="1262"/>
      <c r="O27" s="1247" t="s">
        <v>198</v>
      </c>
      <c r="P27" s="1248"/>
      <c r="Q27" s="1261"/>
      <c r="R27" s="1404">
        <f>COUNTIF(F27:Q28,"○")*3+COUNTIF(F27:Q28,"△")</f>
        <v>9</v>
      </c>
      <c r="S27" s="1405"/>
      <c r="T27" s="1406"/>
      <c r="U27" s="1413">
        <f>F28+I28+O28</f>
        <v>7</v>
      </c>
      <c r="V27" s="1405"/>
      <c r="W27" s="1406"/>
      <c r="X27" s="1413">
        <f>H28+K28+Q28</f>
        <v>2</v>
      </c>
      <c r="Y27" s="1405"/>
      <c r="Z27" s="1406"/>
      <c r="AA27" s="1414">
        <f>U27-X27</f>
        <v>5</v>
      </c>
      <c r="AB27" s="1415"/>
      <c r="AC27" s="1416"/>
      <c r="AD27" s="1404">
        <v>1</v>
      </c>
      <c r="AE27" s="1405"/>
      <c r="AF27" s="1406"/>
    </row>
    <row r="28" spans="1:36" ht="20.100000000000001" customHeight="1">
      <c r="A28" s="1410"/>
      <c r="B28" s="1411"/>
      <c r="C28" s="1411"/>
      <c r="D28" s="1411"/>
      <c r="E28" s="1412"/>
      <c r="F28" s="272">
        <f>M16</f>
        <v>1</v>
      </c>
      <c r="G28" s="273" t="s">
        <v>188</v>
      </c>
      <c r="H28" s="274">
        <f>K16</f>
        <v>0</v>
      </c>
      <c r="I28" s="272">
        <f>M19</f>
        <v>4</v>
      </c>
      <c r="J28" s="273" t="s">
        <v>188</v>
      </c>
      <c r="K28" s="274">
        <f>K19</f>
        <v>2</v>
      </c>
      <c r="L28" s="1244"/>
      <c r="M28" s="1245"/>
      <c r="N28" s="1246"/>
      <c r="O28" s="270">
        <f>K15</f>
        <v>2</v>
      </c>
      <c r="P28" s="263" t="s">
        <v>188</v>
      </c>
      <c r="Q28" s="271">
        <f>M15</f>
        <v>0</v>
      </c>
      <c r="R28" s="1407"/>
      <c r="S28" s="1408"/>
      <c r="T28" s="1409"/>
      <c r="U28" s="1407"/>
      <c r="V28" s="1408"/>
      <c r="W28" s="1409"/>
      <c r="X28" s="1407"/>
      <c r="Y28" s="1408"/>
      <c r="Z28" s="1409"/>
      <c r="AA28" s="1417"/>
      <c r="AB28" s="1418"/>
      <c r="AC28" s="1419"/>
      <c r="AD28" s="1407"/>
      <c r="AE28" s="1408"/>
      <c r="AF28" s="1409"/>
    </row>
    <row r="29" spans="1:36" ht="20.100000000000001" customHeight="1">
      <c r="A29" s="1410" t="str">
        <f>L9</f>
        <v>FATH PARK</v>
      </c>
      <c r="B29" s="1411"/>
      <c r="C29" s="1411"/>
      <c r="D29" s="1411"/>
      <c r="E29" s="1412"/>
      <c r="F29" s="1247" t="s">
        <v>200</v>
      </c>
      <c r="G29" s="1248"/>
      <c r="H29" s="1261"/>
      <c r="I29" s="1247" t="s">
        <v>201</v>
      </c>
      <c r="J29" s="1248"/>
      <c r="K29" s="1261"/>
      <c r="L29" s="1247" t="s">
        <v>201</v>
      </c>
      <c r="M29" s="1248"/>
      <c r="N29" s="1261"/>
      <c r="O29" s="1242"/>
      <c r="P29" s="1243"/>
      <c r="Q29" s="1262"/>
      <c r="R29" s="1404">
        <f>COUNTIF(F29:Q30,"○")*3+COUNTIF(F29:Q30,"△")</f>
        <v>1</v>
      </c>
      <c r="S29" s="1405"/>
      <c r="T29" s="1406"/>
      <c r="U29" s="1413">
        <f>F30+I30+L30</f>
        <v>4</v>
      </c>
      <c r="V29" s="1405"/>
      <c r="W29" s="1406"/>
      <c r="X29" s="1413">
        <f>H30+K30+N30</f>
        <v>9</v>
      </c>
      <c r="Y29" s="1405"/>
      <c r="Z29" s="1406"/>
      <c r="AA29" s="1414">
        <f>U29-X29</f>
        <v>-5</v>
      </c>
      <c r="AB29" s="1415"/>
      <c r="AC29" s="1416"/>
      <c r="AD29" s="1404">
        <v>4</v>
      </c>
      <c r="AE29" s="1405"/>
      <c r="AF29" s="1406"/>
    </row>
    <row r="30" spans="1:36" ht="20.100000000000001" customHeight="1">
      <c r="A30" s="1410"/>
      <c r="B30" s="1411"/>
      <c r="C30" s="1411"/>
      <c r="D30" s="1411"/>
      <c r="E30" s="1412"/>
      <c r="F30" s="270">
        <f>M18</f>
        <v>2</v>
      </c>
      <c r="G30" s="263" t="s">
        <v>188</v>
      </c>
      <c r="H30" s="271">
        <f>K18</f>
        <v>2</v>
      </c>
      <c r="I30" s="270">
        <f>M17</f>
        <v>2</v>
      </c>
      <c r="J30" s="263" t="s">
        <v>188</v>
      </c>
      <c r="K30" s="271">
        <f>K17</f>
        <v>5</v>
      </c>
      <c r="L30" s="270">
        <f>M15</f>
        <v>0</v>
      </c>
      <c r="M30" s="263" t="s">
        <v>188</v>
      </c>
      <c r="N30" s="271">
        <f>K15</f>
        <v>2</v>
      </c>
      <c r="O30" s="1244"/>
      <c r="P30" s="1245"/>
      <c r="Q30" s="1246"/>
      <c r="R30" s="1407"/>
      <c r="S30" s="1408"/>
      <c r="T30" s="1409"/>
      <c r="U30" s="1407"/>
      <c r="V30" s="1408"/>
      <c r="W30" s="1409"/>
      <c r="X30" s="1407"/>
      <c r="Y30" s="1408"/>
      <c r="Z30" s="1409"/>
      <c r="AA30" s="1417"/>
      <c r="AB30" s="1418"/>
      <c r="AC30" s="1419"/>
      <c r="AD30" s="1407"/>
      <c r="AE30" s="1408"/>
      <c r="AF30" s="1409"/>
    </row>
    <row r="31" spans="1:36" ht="20.100000000000001" customHeight="1">
      <c r="A31" s="275"/>
      <c r="B31" s="275"/>
      <c r="C31" s="273"/>
      <c r="D31" s="276"/>
      <c r="E31" s="273"/>
      <c r="F31" s="276"/>
      <c r="G31" s="276"/>
      <c r="H31" s="273"/>
      <c r="I31" s="276"/>
      <c r="J31" s="276"/>
      <c r="K31" s="273"/>
      <c r="L31" s="276"/>
      <c r="M31" s="273"/>
      <c r="N31" s="273"/>
      <c r="O31" s="273"/>
      <c r="P31" s="273"/>
      <c r="Q31" s="273"/>
      <c r="R31" s="273"/>
      <c r="S31" s="273"/>
      <c r="T31" s="273"/>
      <c r="U31" s="273"/>
      <c r="V31" s="273"/>
      <c r="W31" s="273"/>
      <c r="X31" s="273"/>
      <c r="Y31" s="277"/>
      <c r="Z31" s="277"/>
      <c r="AA31" s="277"/>
      <c r="AB31" s="273"/>
      <c r="AC31" s="273"/>
      <c r="AD31" s="273"/>
      <c r="AE31" s="275"/>
      <c r="AF31" s="275"/>
    </row>
    <row r="32" spans="1:36" ht="20.100000000000001" customHeight="1">
      <c r="A32" s="1410"/>
      <c r="B32" s="1411"/>
      <c r="C32" s="1411"/>
      <c r="D32" s="1411"/>
      <c r="E32" s="1412"/>
      <c r="F32" s="1410" t="str">
        <f>W6</f>
        <v>士</v>
      </c>
      <c r="G32" s="1411"/>
      <c r="H32" s="1412"/>
      <c r="I32" s="1410" t="str">
        <f>W7</f>
        <v>ペティグリ☆チャム</v>
      </c>
      <c r="J32" s="1411"/>
      <c r="K32" s="1412"/>
      <c r="L32" s="1410" t="str">
        <f>W8</f>
        <v>TMBK</v>
      </c>
      <c r="M32" s="1411"/>
      <c r="N32" s="1412"/>
      <c r="O32" s="1410" t="str">
        <f>W9</f>
        <v>エノキーズ</v>
      </c>
      <c r="P32" s="1411"/>
      <c r="Q32" s="1412"/>
      <c r="R32" s="1410" t="s">
        <v>33</v>
      </c>
      <c r="S32" s="1411"/>
      <c r="T32" s="1412"/>
      <c r="U32" s="1410" t="s">
        <v>15</v>
      </c>
      <c r="V32" s="1411"/>
      <c r="W32" s="1412"/>
      <c r="X32" s="1410" t="s">
        <v>16</v>
      </c>
      <c r="Y32" s="1411"/>
      <c r="Z32" s="1412"/>
      <c r="AA32" s="1410" t="s">
        <v>34</v>
      </c>
      <c r="AB32" s="1411"/>
      <c r="AC32" s="1412"/>
      <c r="AD32" s="1410" t="s">
        <v>17</v>
      </c>
      <c r="AE32" s="1411"/>
      <c r="AF32" s="1412"/>
    </row>
    <row r="33" spans="1:32" ht="20.100000000000001" customHeight="1">
      <c r="A33" s="1410" t="str">
        <f>W6</f>
        <v>士</v>
      </c>
      <c r="B33" s="1411"/>
      <c r="C33" s="1411"/>
      <c r="D33" s="1411"/>
      <c r="E33" s="1412"/>
      <c r="F33" s="1242"/>
      <c r="G33" s="1243"/>
      <c r="H33" s="1262"/>
      <c r="I33" s="1247" t="s">
        <v>200</v>
      </c>
      <c r="J33" s="1248"/>
      <c r="K33" s="1261"/>
      <c r="L33" s="1247" t="s">
        <v>200</v>
      </c>
      <c r="M33" s="1248"/>
      <c r="N33" s="1261"/>
      <c r="O33" s="1247" t="s">
        <v>197</v>
      </c>
      <c r="P33" s="1248"/>
      <c r="Q33" s="1261"/>
      <c r="R33" s="1404">
        <f>COUNTIF(F33:Q34,"○")*3+COUNTIF(F33:Q34,"△")</f>
        <v>2</v>
      </c>
      <c r="S33" s="1405"/>
      <c r="T33" s="1406"/>
      <c r="U33" s="1413">
        <f>I34+L34+O34</f>
        <v>2</v>
      </c>
      <c r="V33" s="1405"/>
      <c r="W33" s="1406"/>
      <c r="X33" s="1413">
        <f>K34+N34+Q34</f>
        <v>3</v>
      </c>
      <c r="Y33" s="1405"/>
      <c r="Z33" s="1406"/>
      <c r="AA33" s="1414">
        <f>U33-X33</f>
        <v>-1</v>
      </c>
      <c r="AB33" s="1415"/>
      <c r="AC33" s="1416"/>
      <c r="AD33" s="1404">
        <v>4</v>
      </c>
      <c r="AE33" s="1405"/>
      <c r="AF33" s="1406"/>
    </row>
    <row r="34" spans="1:32" ht="20.100000000000001" customHeight="1">
      <c r="A34" s="1410"/>
      <c r="B34" s="1411"/>
      <c r="C34" s="1411"/>
      <c r="D34" s="1411"/>
      <c r="E34" s="1412"/>
      <c r="F34" s="1244"/>
      <c r="G34" s="1245"/>
      <c r="H34" s="1246"/>
      <c r="I34" s="270">
        <f>Z14</f>
        <v>1</v>
      </c>
      <c r="J34" s="263" t="s">
        <v>188</v>
      </c>
      <c r="K34" s="271">
        <f>AB14</f>
        <v>1</v>
      </c>
      <c r="L34" s="270">
        <f>Z16</f>
        <v>0</v>
      </c>
      <c r="M34" s="263" t="s">
        <v>188</v>
      </c>
      <c r="N34" s="271">
        <f>AB16</f>
        <v>0</v>
      </c>
      <c r="O34" s="265">
        <f>Z18</f>
        <v>1</v>
      </c>
      <c r="P34" s="266" t="s">
        <v>188</v>
      </c>
      <c r="Q34" s="267">
        <f>AB18</f>
        <v>2</v>
      </c>
      <c r="R34" s="1407"/>
      <c r="S34" s="1408"/>
      <c r="T34" s="1409"/>
      <c r="U34" s="1407"/>
      <c r="V34" s="1408"/>
      <c r="W34" s="1409"/>
      <c r="X34" s="1407"/>
      <c r="Y34" s="1408"/>
      <c r="Z34" s="1409"/>
      <c r="AA34" s="1417"/>
      <c r="AB34" s="1418"/>
      <c r="AC34" s="1419"/>
      <c r="AD34" s="1407"/>
      <c r="AE34" s="1408"/>
      <c r="AF34" s="1409"/>
    </row>
    <row r="35" spans="1:32" ht="20.100000000000001" customHeight="1">
      <c r="A35" s="1410" t="str">
        <f>W7</f>
        <v>ペティグリ☆チャム</v>
      </c>
      <c r="B35" s="1411"/>
      <c r="C35" s="1411"/>
      <c r="D35" s="1411"/>
      <c r="E35" s="1412"/>
      <c r="F35" s="1247" t="s">
        <v>200</v>
      </c>
      <c r="G35" s="1248"/>
      <c r="H35" s="1261"/>
      <c r="I35" s="1242"/>
      <c r="J35" s="1243"/>
      <c r="K35" s="1262"/>
      <c r="L35" s="1247" t="s">
        <v>201</v>
      </c>
      <c r="M35" s="1248"/>
      <c r="N35" s="1261"/>
      <c r="O35" s="1247" t="s">
        <v>198</v>
      </c>
      <c r="P35" s="1248"/>
      <c r="Q35" s="1261"/>
      <c r="R35" s="1404">
        <f>COUNTIF(F35:Q36,"○")*3+COUNTIF(F35:Q36,"△")</f>
        <v>4</v>
      </c>
      <c r="S35" s="1405"/>
      <c r="T35" s="1406"/>
      <c r="U35" s="1413">
        <f>F36+L36+O36</f>
        <v>3</v>
      </c>
      <c r="V35" s="1405"/>
      <c r="W35" s="1406"/>
      <c r="X35" s="1413">
        <f>H36+N36+Q36</f>
        <v>3</v>
      </c>
      <c r="Y35" s="1405"/>
      <c r="Z35" s="1406"/>
      <c r="AA35" s="1414">
        <f>U35-X35</f>
        <v>0</v>
      </c>
      <c r="AB35" s="1415"/>
      <c r="AC35" s="1416"/>
      <c r="AD35" s="1404">
        <v>2</v>
      </c>
      <c r="AE35" s="1405"/>
      <c r="AF35" s="1406"/>
    </row>
    <row r="36" spans="1:32" ht="20.100000000000001" customHeight="1">
      <c r="A36" s="1410"/>
      <c r="B36" s="1411"/>
      <c r="C36" s="1411"/>
      <c r="D36" s="1411"/>
      <c r="E36" s="1412"/>
      <c r="F36" s="265">
        <f>AB14</f>
        <v>1</v>
      </c>
      <c r="G36" s="266" t="s">
        <v>188</v>
      </c>
      <c r="H36" s="267">
        <f>Z14</f>
        <v>1</v>
      </c>
      <c r="I36" s="1244"/>
      <c r="J36" s="1245"/>
      <c r="K36" s="1246"/>
      <c r="L36" s="270">
        <f>Z19</f>
        <v>1</v>
      </c>
      <c r="M36" s="263" t="s">
        <v>188</v>
      </c>
      <c r="N36" s="271">
        <f>AB19</f>
        <v>2</v>
      </c>
      <c r="O36" s="265">
        <f>Z17</f>
        <v>1</v>
      </c>
      <c r="P36" s="266" t="s">
        <v>188</v>
      </c>
      <c r="Q36" s="267">
        <f>AB17</f>
        <v>0</v>
      </c>
      <c r="R36" s="1407"/>
      <c r="S36" s="1408"/>
      <c r="T36" s="1409"/>
      <c r="U36" s="1407"/>
      <c r="V36" s="1408"/>
      <c r="W36" s="1409"/>
      <c r="X36" s="1407"/>
      <c r="Y36" s="1408"/>
      <c r="Z36" s="1409"/>
      <c r="AA36" s="1417"/>
      <c r="AB36" s="1418"/>
      <c r="AC36" s="1419"/>
      <c r="AD36" s="1407"/>
      <c r="AE36" s="1408"/>
      <c r="AF36" s="1409"/>
    </row>
    <row r="37" spans="1:32" ht="20.100000000000001" customHeight="1">
      <c r="A37" s="1410" t="str">
        <f>W8</f>
        <v>TMBK</v>
      </c>
      <c r="B37" s="1411"/>
      <c r="C37" s="1411"/>
      <c r="D37" s="1411"/>
      <c r="E37" s="1412"/>
      <c r="F37" s="1247" t="s">
        <v>200</v>
      </c>
      <c r="G37" s="1248"/>
      <c r="H37" s="1261"/>
      <c r="I37" s="1247" t="s">
        <v>199</v>
      </c>
      <c r="J37" s="1248"/>
      <c r="K37" s="1261"/>
      <c r="L37" s="1242"/>
      <c r="M37" s="1243"/>
      <c r="N37" s="1262"/>
      <c r="O37" s="1247" t="s">
        <v>199</v>
      </c>
      <c r="P37" s="1248"/>
      <c r="Q37" s="1261"/>
      <c r="R37" s="1404">
        <f>COUNTIF(F37:Q38,"○")*3+COUNTIF(F37:Q38,"△")</f>
        <v>7</v>
      </c>
      <c r="S37" s="1405"/>
      <c r="T37" s="1406"/>
      <c r="U37" s="1413">
        <f>F38+I38+O38</f>
        <v>5</v>
      </c>
      <c r="V37" s="1405"/>
      <c r="W37" s="1406"/>
      <c r="X37" s="1413">
        <f>H38+K38+Q38</f>
        <v>1</v>
      </c>
      <c r="Y37" s="1405"/>
      <c r="Z37" s="1406"/>
      <c r="AA37" s="1414">
        <f>U37-X37</f>
        <v>4</v>
      </c>
      <c r="AB37" s="1415"/>
      <c r="AC37" s="1416"/>
      <c r="AD37" s="1404">
        <v>1</v>
      </c>
      <c r="AE37" s="1405"/>
      <c r="AF37" s="1406"/>
    </row>
    <row r="38" spans="1:32" ht="20.100000000000001" customHeight="1">
      <c r="A38" s="1410"/>
      <c r="B38" s="1411"/>
      <c r="C38" s="1411"/>
      <c r="D38" s="1411"/>
      <c r="E38" s="1412"/>
      <c r="F38" s="272">
        <f>AB16</f>
        <v>0</v>
      </c>
      <c r="G38" s="273" t="s">
        <v>188</v>
      </c>
      <c r="H38" s="274">
        <f>Z16</f>
        <v>0</v>
      </c>
      <c r="I38" s="272">
        <f>AB19</f>
        <v>2</v>
      </c>
      <c r="J38" s="273" t="s">
        <v>188</v>
      </c>
      <c r="K38" s="274">
        <f>Z19</f>
        <v>1</v>
      </c>
      <c r="L38" s="1244"/>
      <c r="M38" s="1245"/>
      <c r="N38" s="1246"/>
      <c r="O38" s="278">
        <f>Z15</f>
        <v>3</v>
      </c>
      <c r="P38" s="263" t="s">
        <v>188</v>
      </c>
      <c r="Q38" s="278">
        <f>AB15</f>
        <v>0</v>
      </c>
      <c r="R38" s="1407"/>
      <c r="S38" s="1408"/>
      <c r="T38" s="1409"/>
      <c r="U38" s="1407"/>
      <c r="V38" s="1408"/>
      <c r="W38" s="1409"/>
      <c r="X38" s="1407"/>
      <c r="Y38" s="1408"/>
      <c r="Z38" s="1409"/>
      <c r="AA38" s="1417"/>
      <c r="AB38" s="1418"/>
      <c r="AC38" s="1419"/>
      <c r="AD38" s="1407"/>
      <c r="AE38" s="1408"/>
      <c r="AF38" s="1409"/>
    </row>
    <row r="39" spans="1:32" ht="20.100000000000001" customHeight="1">
      <c r="A39" s="1410" t="str">
        <f>W9</f>
        <v>エノキーズ</v>
      </c>
      <c r="B39" s="1411"/>
      <c r="C39" s="1411"/>
      <c r="D39" s="1411"/>
      <c r="E39" s="1412"/>
      <c r="F39" s="1247" t="s">
        <v>198</v>
      </c>
      <c r="G39" s="1248"/>
      <c r="H39" s="1261"/>
      <c r="I39" s="1247" t="s">
        <v>197</v>
      </c>
      <c r="J39" s="1248"/>
      <c r="K39" s="1261"/>
      <c r="L39" s="1247" t="s">
        <v>197</v>
      </c>
      <c r="M39" s="1248"/>
      <c r="N39" s="1261"/>
      <c r="O39" s="1242"/>
      <c r="P39" s="1243"/>
      <c r="Q39" s="1262"/>
      <c r="R39" s="1404">
        <f>COUNTIF(F39:Q40,"○")*3+COUNTIF(F39:Q40,"△")</f>
        <v>3</v>
      </c>
      <c r="S39" s="1405"/>
      <c r="T39" s="1406"/>
      <c r="U39" s="1413">
        <f>F40+I40+L40</f>
        <v>2</v>
      </c>
      <c r="V39" s="1405"/>
      <c r="W39" s="1406"/>
      <c r="X39" s="1413">
        <f>H40+K40+N40</f>
        <v>5</v>
      </c>
      <c r="Y39" s="1405"/>
      <c r="Z39" s="1406"/>
      <c r="AA39" s="1414">
        <f>U39-X39</f>
        <v>-3</v>
      </c>
      <c r="AB39" s="1415"/>
      <c r="AC39" s="1416"/>
      <c r="AD39" s="1404">
        <v>3</v>
      </c>
      <c r="AE39" s="1405"/>
      <c r="AF39" s="1406"/>
    </row>
    <row r="40" spans="1:32" ht="20.100000000000001" customHeight="1">
      <c r="A40" s="1410"/>
      <c r="B40" s="1411"/>
      <c r="C40" s="1411"/>
      <c r="D40" s="1411"/>
      <c r="E40" s="1412"/>
      <c r="F40" s="270">
        <f>AB18</f>
        <v>2</v>
      </c>
      <c r="G40" s="263" t="s">
        <v>188</v>
      </c>
      <c r="H40" s="271">
        <f>Z18</f>
        <v>1</v>
      </c>
      <c r="I40" s="270">
        <f>AB17</f>
        <v>0</v>
      </c>
      <c r="J40" s="263" t="s">
        <v>188</v>
      </c>
      <c r="K40" s="271">
        <f>Z17</f>
        <v>1</v>
      </c>
      <c r="L40" s="270">
        <f>AB15</f>
        <v>0</v>
      </c>
      <c r="M40" s="263" t="s">
        <v>188</v>
      </c>
      <c r="N40" s="271">
        <f>Z15</f>
        <v>3</v>
      </c>
      <c r="O40" s="1244"/>
      <c r="P40" s="1245"/>
      <c r="Q40" s="1246"/>
      <c r="R40" s="1407"/>
      <c r="S40" s="1408"/>
      <c r="T40" s="1409"/>
      <c r="U40" s="1407"/>
      <c r="V40" s="1408"/>
      <c r="W40" s="1409"/>
      <c r="X40" s="1407"/>
      <c r="Y40" s="1408"/>
      <c r="Z40" s="1409"/>
      <c r="AA40" s="1417"/>
      <c r="AB40" s="1418"/>
      <c r="AC40" s="1419"/>
      <c r="AD40" s="1407"/>
      <c r="AE40" s="1408"/>
      <c r="AF40" s="1409"/>
    </row>
    <row r="41" spans="1:32" ht="20.100000000000001" customHeight="1">
      <c r="A41" s="3"/>
      <c r="B41" s="3"/>
      <c r="C41" s="3"/>
      <c r="D41" s="3"/>
      <c r="E41" s="3"/>
      <c r="F41" s="93"/>
      <c r="G41" s="3"/>
      <c r="H41" s="93"/>
      <c r="I41" s="93"/>
      <c r="J41" s="3"/>
      <c r="K41" s="93"/>
      <c r="L41" s="93"/>
      <c r="M41" s="3"/>
      <c r="N41" s="93"/>
      <c r="O41" s="3"/>
      <c r="P41" s="3"/>
      <c r="Q41" s="3"/>
      <c r="R41" s="3"/>
      <c r="S41" s="3"/>
      <c r="T41" s="3"/>
      <c r="U41" s="3"/>
      <c r="V41" s="3"/>
      <c r="W41" s="3"/>
      <c r="X41" s="3"/>
      <c r="Y41" s="3"/>
      <c r="Z41" s="3"/>
      <c r="AA41" s="92"/>
      <c r="AB41" s="92"/>
      <c r="AC41" s="92"/>
      <c r="AD41" s="3"/>
      <c r="AE41" s="3"/>
      <c r="AF41" s="3"/>
    </row>
    <row r="42" spans="1:32" ht="20.100000000000001" customHeight="1">
      <c r="A42" s="107" t="s">
        <v>81</v>
      </c>
      <c r="B42" s="3"/>
      <c r="C42" s="3"/>
      <c r="D42" s="3"/>
      <c r="E42" s="3"/>
      <c r="F42" s="93"/>
      <c r="G42" s="3"/>
      <c r="H42" s="93"/>
      <c r="I42" s="93"/>
      <c r="J42" s="3"/>
      <c r="K42" s="93"/>
      <c r="L42" s="93"/>
      <c r="M42" s="3"/>
      <c r="N42" s="93"/>
      <c r="O42" s="3"/>
      <c r="P42" s="3"/>
      <c r="Q42" s="3"/>
      <c r="R42" s="3"/>
      <c r="S42" s="3"/>
      <c r="T42" s="3"/>
      <c r="U42" s="3"/>
      <c r="V42" s="3"/>
      <c r="W42" s="3"/>
      <c r="X42" s="3"/>
      <c r="Y42" s="3"/>
      <c r="Z42" s="3"/>
      <c r="AA42" s="92"/>
      <c r="AB42" s="92"/>
      <c r="AC42" s="92"/>
      <c r="AD42" s="3"/>
      <c r="AE42" s="3"/>
      <c r="AF42" s="3"/>
    </row>
    <row r="43" spans="1:32" ht="20.100000000000001" customHeight="1">
      <c r="A43" s="596" t="s">
        <v>186</v>
      </c>
      <c r="B43" s="597"/>
      <c r="C43" s="598"/>
      <c r="D43" s="595" t="s">
        <v>187</v>
      </c>
      <c r="E43" s="595"/>
      <c r="F43" s="595"/>
      <c r="G43" s="595"/>
      <c r="H43" s="595"/>
      <c r="I43" s="595"/>
      <c r="J43" s="596" t="s">
        <v>23</v>
      </c>
      <c r="K43" s="597"/>
      <c r="L43" s="598"/>
      <c r="M43" s="596" t="s">
        <v>24</v>
      </c>
      <c r="N43" s="597"/>
      <c r="O43" s="597"/>
      <c r="P43" s="597"/>
      <c r="Q43" s="597"/>
      <c r="R43" s="597"/>
      <c r="S43" s="597"/>
      <c r="T43" s="597"/>
      <c r="U43" s="597"/>
      <c r="V43" s="597"/>
      <c r="W43" s="597"/>
      <c r="X43" s="597"/>
      <c r="Y43" s="598"/>
      <c r="Z43" s="229"/>
      <c r="AA43" s="101"/>
      <c r="AB43" s="101"/>
      <c r="AC43" s="101"/>
      <c r="AD43" s="101"/>
    </row>
    <row r="44" spans="1:32" ht="20.100000000000001" customHeight="1">
      <c r="A44" s="596" t="s">
        <v>96</v>
      </c>
      <c r="B44" s="597"/>
      <c r="C44" s="598"/>
      <c r="D44" s="595" t="s">
        <v>86</v>
      </c>
      <c r="E44" s="595"/>
      <c r="F44" s="595"/>
      <c r="G44" s="595" t="s">
        <v>44</v>
      </c>
      <c r="H44" s="595"/>
      <c r="I44" s="595"/>
      <c r="J44" s="1330">
        <v>0.91666666666666663</v>
      </c>
      <c r="K44" s="1330"/>
      <c r="L44" s="1330"/>
      <c r="M44" s="1400" t="str">
        <f>A27</f>
        <v>Desafio</v>
      </c>
      <c r="N44" s="1401"/>
      <c r="O44" s="1401"/>
      <c r="P44" s="1401"/>
      <c r="Q44" s="1401"/>
      <c r="R44" s="32">
        <v>3</v>
      </c>
      <c r="S44" s="32" t="s">
        <v>89</v>
      </c>
      <c r="T44" s="32">
        <v>0</v>
      </c>
      <c r="U44" s="1402" t="str">
        <f>A35</f>
        <v>ペティグリ☆チャム</v>
      </c>
      <c r="V44" s="1402"/>
      <c r="W44" s="1402"/>
      <c r="X44" s="1402"/>
      <c r="Y44" s="1403"/>
      <c r="Z44" s="230"/>
      <c r="AA44" s="231"/>
      <c r="AB44" s="231"/>
      <c r="AC44" s="231"/>
      <c r="AD44" s="231"/>
    </row>
    <row r="45" spans="1:32" ht="20.100000000000001" customHeight="1">
      <c r="A45" s="596"/>
      <c r="B45" s="597"/>
      <c r="C45" s="598"/>
      <c r="D45" s="595" t="s">
        <v>86</v>
      </c>
      <c r="E45" s="595"/>
      <c r="F45" s="595"/>
      <c r="G45" s="595" t="s">
        <v>45</v>
      </c>
      <c r="H45" s="595"/>
      <c r="I45" s="595"/>
      <c r="J45" s="1330">
        <v>0.93055555555555547</v>
      </c>
      <c r="K45" s="1330"/>
      <c r="L45" s="1330"/>
      <c r="M45" s="1400" t="str">
        <f>A37</f>
        <v>TMBK</v>
      </c>
      <c r="N45" s="1401"/>
      <c r="O45" s="1401"/>
      <c r="P45" s="1401"/>
      <c r="Q45" s="1401"/>
      <c r="R45" s="32">
        <v>0</v>
      </c>
      <c r="S45" s="32" t="s">
        <v>89</v>
      </c>
      <c r="T45" s="32">
        <v>2</v>
      </c>
      <c r="U45" s="1402" t="str">
        <f>A25</f>
        <v>HATAGANE</v>
      </c>
      <c r="V45" s="1402"/>
      <c r="W45" s="1402"/>
      <c r="X45" s="1402"/>
      <c r="Y45" s="1403"/>
      <c r="Z45" s="230"/>
      <c r="AA45" s="231"/>
      <c r="AB45" s="231"/>
      <c r="AC45" s="231"/>
      <c r="AD45" s="231"/>
    </row>
    <row r="46" spans="1:32" ht="20.100000000000001" customHeight="1">
      <c r="A46" s="596"/>
      <c r="B46" s="597"/>
      <c r="C46" s="598"/>
      <c r="D46" s="595" t="s">
        <v>86</v>
      </c>
      <c r="E46" s="595"/>
      <c r="F46" s="595"/>
      <c r="G46" s="595" t="s">
        <v>43</v>
      </c>
      <c r="H46" s="595"/>
      <c r="I46" s="595"/>
      <c r="J46" s="1330">
        <v>0.94444444444444453</v>
      </c>
      <c r="K46" s="1330"/>
      <c r="L46" s="1330"/>
      <c r="M46" s="1400" t="str">
        <f>M44</f>
        <v>Desafio</v>
      </c>
      <c r="N46" s="1401"/>
      <c r="O46" s="1401"/>
      <c r="P46" s="1401"/>
      <c r="Q46" s="1401"/>
      <c r="R46" s="32">
        <v>1</v>
      </c>
      <c r="S46" s="32" t="s">
        <v>189</v>
      </c>
      <c r="T46" s="32">
        <v>3</v>
      </c>
      <c r="U46" s="1402" t="str">
        <f>U45</f>
        <v>HATAGANE</v>
      </c>
      <c r="V46" s="1402"/>
      <c r="W46" s="1402"/>
      <c r="X46" s="1402"/>
      <c r="Y46" s="1403"/>
      <c r="Z46" s="230"/>
      <c r="AA46" s="231"/>
      <c r="AB46" s="231"/>
      <c r="AC46" s="231"/>
      <c r="AD46" s="231"/>
    </row>
    <row r="47" spans="1:32" ht="20.100000000000001" customHeight="1">
      <c r="A47" s="3"/>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thickBot="1">
      <c r="A48" s="675" t="str">
        <f>M44</f>
        <v>Desafio</v>
      </c>
      <c r="B48" s="670"/>
      <c r="C48" s="670"/>
      <c r="D48" s="670"/>
      <c r="E48" s="671"/>
      <c r="F48" s="246"/>
      <c r="G48" s="234"/>
      <c r="H48" s="234"/>
      <c r="I48" s="108">
        <f>R44</f>
        <v>3</v>
      </c>
      <c r="Z48" s="101"/>
      <c r="AA48" s="101"/>
      <c r="AB48" s="101"/>
      <c r="AC48" s="101"/>
      <c r="AD48" s="101"/>
    </row>
    <row r="49" spans="1:23" ht="20.100000000000001" customHeight="1">
      <c r="A49" s="672"/>
      <c r="B49" s="673"/>
      <c r="C49" s="673"/>
      <c r="D49" s="673"/>
      <c r="E49" s="674"/>
      <c r="F49" s="112"/>
      <c r="H49" s="237"/>
      <c r="I49" s="111"/>
      <c r="J49" s="111"/>
      <c r="K49" s="111"/>
      <c r="L49" s="111"/>
      <c r="M49" s="111"/>
      <c r="N49" s="111"/>
      <c r="O49" s="111"/>
      <c r="P49" s="111"/>
      <c r="Q49" s="111"/>
      <c r="R49" s="111"/>
    </row>
    <row r="50" spans="1:23" ht="20.100000000000001" customHeight="1" thickBot="1">
      <c r="A50" s="228"/>
      <c r="B50" s="228"/>
      <c r="C50" s="228"/>
      <c r="D50" s="228"/>
      <c r="E50" s="228"/>
      <c r="F50" s="112"/>
      <c r="H50" s="235"/>
      <c r="I50" s="238"/>
      <c r="J50" s="236"/>
      <c r="K50" s="236"/>
      <c r="L50" s="114">
        <f>R46</f>
        <v>1</v>
      </c>
      <c r="M50" s="111"/>
      <c r="N50" s="111"/>
      <c r="O50" s="111"/>
      <c r="P50" s="111"/>
      <c r="Q50" s="111"/>
      <c r="R50" s="111"/>
    </row>
    <row r="51" spans="1:23" ht="20.100000000000001" customHeight="1">
      <c r="A51" s="228"/>
      <c r="B51" s="228"/>
      <c r="C51" s="228"/>
      <c r="D51" s="228"/>
      <c r="E51" s="228"/>
      <c r="F51" s="112"/>
      <c r="H51" s="113"/>
      <c r="I51" s="112"/>
      <c r="J51" s="112"/>
      <c r="K51" s="113"/>
      <c r="L51" s="111"/>
      <c r="M51" s="111"/>
      <c r="N51" s="111"/>
      <c r="O51" s="111"/>
      <c r="P51" s="111"/>
      <c r="Q51" s="111"/>
      <c r="R51" s="111"/>
    </row>
    <row r="52" spans="1:23" ht="20.100000000000001" customHeight="1">
      <c r="A52" s="1387" t="str">
        <f>U44</f>
        <v>ペティグリ☆チャム</v>
      </c>
      <c r="B52" s="1388"/>
      <c r="C52" s="1388"/>
      <c r="D52" s="1388"/>
      <c r="E52" s="1389"/>
      <c r="F52" s="261"/>
      <c r="G52" s="227"/>
      <c r="H52" s="116"/>
      <c r="I52" s="112"/>
      <c r="J52" s="112"/>
      <c r="K52" s="113"/>
      <c r="L52" s="111"/>
      <c r="M52" s="111"/>
      <c r="N52" s="799" t="s">
        <v>114</v>
      </c>
      <c r="O52" s="799"/>
      <c r="P52" s="799"/>
      <c r="Q52" s="799"/>
      <c r="R52" s="799"/>
      <c r="S52" s="232"/>
    </row>
    <row r="53" spans="1:23" ht="20.100000000000001" customHeight="1" thickBot="1">
      <c r="A53" s="1390"/>
      <c r="B53" s="1391"/>
      <c r="C53" s="1391"/>
      <c r="D53" s="1391"/>
      <c r="E53" s="1392"/>
      <c r="F53" s="111"/>
      <c r="H53" s="112"/>
      <c r="I53" s="117">
        <f>T44</f>
        <v>0</v>
      </c>
      <c r="J53" s="112"/>
      <c r="K53" s="113"/>
      <c r="L53" s="111"/>
      <c r="M53" s="111"/>
      <c r="N53" s="1399"/>
      <c r="O53" s="1399"/>
      <c r="P53" s="1399"/>
      <c r="Q53" s="1399"/>
      <c r="R53" s="1399"/>
      <c r="S53" s="232"/>
      <c r="T53" s="101"/>
    </row>
    <row r="54" spans="1:23" ht="20.100000000000001" customHeight="1" thickBot="1">
      <c r="A54" s="228"/>
      <c r="B54" s="228"/>
      <c r="C54" s="228"/>
      <c r="D54" s="228"/>
      <c r="E54" s="228"/>
      <c r="F54" s="111"/>
      <c r="H54" s="111"/>
      <c r="I54" s="112"/>
      <c r="J54" s="112"/>
      <c r="K54" s="113"/>
      <c r="L54" s="233"/>
      <c r="M54" s="240"/>
      <c r="N54" s="1393" t="str">
        <f>A60</f>
        <v>HATAGANE</v>
      </c>
      <c r="O54" s="1394"/>
      <c r="P54" s="1394"/>
      <c r="Q54" s="1394"/>
      <c r="R54" s="1395"/>
      <c r="S54" s="101"/>
      <c r="T54" s="101"/>
    </row>
    <row r="55" spans="1:23" ht="20.100000000000001" customHeight="1" thickBot="1">
      <c r="A55" s="228"/>
      <c r="B55" s="228"/>
      <c r="C55" s="228"/>
      <c r="D55" s="228"/>
      <c r="E55" s="228"/>
      <c r="F55" s="111"/>
      <c r="H55" s="111"/>
      <c r="I55" s="112"/>
      <c r="J55" s="112"/>
      <c r="K55" s="235"/>
      <c r="L55" s="112"/>
      <c r="M55" s="112"/>
      <c r="N55" s="1396"/>
      <c r="O55" s="1397"/>
      <c r="P55" s="1397"/>
      <c r="Q55" s="1397"/>
      <c r="R55" s="1398"/>
      <c r="S55" s="101"/>
      <c r="T55" s="101"/>
    </row>
    <row r="56" spans="1:23" ht="20.100000000000001" customHeight="1">
      <c r="A56" s="675" t="str">
        <f>M45</f>
        <v>TMBK</v>
      </c>
      <c r="B56" s="676"/>
      <c r="C56" s="676"/>
      <c r="D56" s="676"/>
      <c r="E56" s="677"/>
      <c r="F56" s="261"/>
      <c r="G56" s="227"/>
      <c r="H56" s="115"/>
      <c r="I56" s="117">
        <f>R45</f>
        <v>0</v>
      </c>
      <c r="J56" s="112"/>
      <c r="K56" s="235"/>
      <c r="L56" s="112"/>
      <c r="M56" s="112"/>
      <c r="N56" s="111"/>
      <c r="O56" s="111"/>
      <c r="P56" s="111"/>
      <c r="Q56" s="111"/>
      <c r="R56" s="111"/>
    </row>
    <row r="57" spans="1:23" ht="20.100000000000001" customHeight="1">
      <c r="A57" s="678"/>
      <c r="B57" s="679"/>
      <c r="C57" s="679"/>
      <c r="D57" s="679"/>
      <c r="E57" s="680"/>
      <c r="F57" s="112"/>
      <c r="H57" s="110"/>
      <c r="I57" s="112"/>
      <c r="J57" s="112"/>
      <c r="K57" s="235"/>
      <c r="L57" s="112"/>
      <c r="M57" s="112"/>
      <c r="N57" s="111"/>
      <c r="O57" s="111"/>
      <c r="P57" s="111"/>
      <c r="Q57" s="111"/>
      <c r="R57" s="111"/>
    </row>
    <row r="58" spans="1:23" ht="20.100000000000001" customHeight="1" thickBot="1">
      <c r="A58" s="228"/>
      <c r="B58" s="228"/>
      <c r="C58" s="228"/>
      <c r="D58" s="228"/>
      <c r="E58" s="228"/>
      <c r="F58" s="112"/>
      <c r="H58" s="113"/>
      <c r="I58" s="233"/>
      <c r="J58" s="236"/>
      <c r="K58" s="239"/>
      <c r="L58" s="112"/>
      <c r="M58" s="112"/>
      <c r="N58" s="111"/>
      <c r="O58" s="111"/>
      <c r="P58" s="111"/>
      <c r="Q58" s="111"/>
      <c r="R58" s="111"/>
    </row>
    <row r="59" spans="1:23" ht="20.100000000000001" customHeight="1">
      <c r="A59" s="228"/>
      <c r="B59" s="228"/>
      <c r="C59" s="228"/>
      <c r="D59" s="228"/>
      <c r="E59" s="228"/>
      <c r="F59" s="112"/>
      <c r="H59" s="235"/>
      <c r="I59" s="111"/>
      <c r="J59" s="111"/>
      <c r="K59" s="111"/>
      <c r="L59" s="117">
        <f>T46</f>
        <v>3</v>
      </c>
      <c r="M59" s="112"/>
      <c r="N59" s="111"/>
      <c r="O59" s="111"/>
      <c r="P59" s="111"/>
      <c r="Q59" s="111"/>
      <c r="R59" s="111"/>
    </row>
    <row r="60" spans="1:23" ht="20.100000000000001" customHeight="1" thickBot="1">
      <c r="A60" s="1387" t="str">
        <f>U45</f>
        <v>HATAGANE</v>
      </c>
      <c r="B60" s="1388"/>
      <c r="C60" s="1388"/>
      <c r="D60" s="1388"/>
      <c r="E60" s="1389"/>
      <c r="F60" s="233"/>
      <c r="G60" s="234"/>
      <c r="H60" s="239"/>
      <c r="I60" s="111"/>
      <c r="J60" s="111"/>
      <c r="K60" s="111"/>
      <c r="L60" s="112"/>
      <c r="M60" s="112"/>
      <c r="N60" s="111"/>
      <c r="O60" s="111"/>
      <c r="P60" s="111"/>
      <c r="Q60" s="111"/>
      <c r="R60" s="111"/>
    </row>
    <row r="61" spans="1:23" ht="20.100000000000001" customHeight="1">
      <c r="A61" s="1390"/>
      <c r="B61" s="1391"/>
      <c r="C61" s="1391"/>
      <c r="D61" s="1391"/>
      <c r="E61" s="1392"/>
      <c r="F61" s="111"/>
      <c r="H61" s="111"/>
      <c r="I61" s="114">
        <f>T45</f>
        <v>2</v>
      </c>
      <c r="J61" s="111"/>
      <c r="K61" s="111"/>
      <c r="L61" s="111"/>
      <c r="M61" s="111"/>
      <c r="N61" s="111"/>
      <c r="O61" s="111"/>
      <c r="P61" s="111"/>
      <c r="Q61" s="111"/>
      <c r="R61" s="112"/>
      <c r="S61" s="111"/>
      <c r="T61" s="111"/>
      <c r="U61" s="111"/>
      <c r="V61" s="111"/>
      <c r="W61" s="111"/>
    </row>
    <row r="62" spans="1:23" ht="20.100000000000001" customHeight="1">
      <c r="C62" s="111"/>
      <c r="D62" s="111"/>
      <c r="E62" s="111"/>
      <c r="F62" s="111"/>
      <c r="G62" s="111"/>
      <c r="H62" s="111"/>
      <c r="I62" s="111"/>
      <c r="J62" s="111"/>
      <c r="K62" s="111"/>
      <c r="L62" s="111"/>
      <c r="M62" s="111"/>
      <c r="N62" s="111"/>
      <c r="O62" s="112"/>
      <c r="P62" s="112"/>
      <c r="Q62" s="111"/>
      <c r="R62" s="111"/>
      <c r="S62" s="111"/>
      <c r="T62" s="111"/>
      <c r="U62" s="111"/>
    </row>
    <row r="63" spans="1:23" ht="20.100000000000001" customHeight="1">
      <c r="C63" s="111"/>
      <c r="D63" s="111"/>
      <c r="E63" s="111"/>
      <c r="F63" s="111"/>
      <c r="G63" s="111"/>
      <c r="H63" s="111"/>
      <c r="I63" s="111"/>
      <c r="J63" s="111"/>
      <c r="K63" s="111"/>
      <c r="L63" s="111"/>
      <c r="M63" s="111"/>
      <c r="N63" s="111"/>
      <c r="O63" s="111"/>
      <c r="P63" s="111"/>
      <c r="Q63" s="111"/>
      <c r="R63" s="111"/>
      <c r="S63" s="111"/>
      <c r="T63" s="111"/>
      <c r="U63" s="111"/>
    </row>
    <row r="64" spans="1:23" ht="20.100000000000001" customHeight="1"/>
    <row r="65" ht="20.100000000000001" customHeight="1"/>
  </sheetData>
  <mergeCells count="195">
    <mergeCell ref="A1:AJ1"/>
    <mergeCell ref="A2:AJ2"/>
    <mergeCell ref="L6:U6"/>
    <mergeCell ref="W6:AF6"/>
    <mergeCell ref="W7:AF7"/>
    <mergeCell ref="L8:U8"/>
    <mergeCell ref="W8:AF8"/>
    <mergeCell ref="L7:U7"/>
    <mergeCell ref="AG13:AJ13"/>
    <mergeCell ref="A13:F13"/>
    <mergeCell ref="R13:U13"/>
    <mergeCell ref="W9:AF9"/>
    <mergeCell ref="L9:U9"/>
    <mergeCell ref="N16:Q16"/>
    <mergeCell ref="G18:J18"/>
    <mergeCell ref="G17:J17"/>
    <mergeCell ref="G16:J16"/>
    <mergeCell ref="G15:J15"/>
    <mergeCell ref="V13:AF13"/>
    <mergeCell ref="N14:Q14"/>
    <mergeCell ref="G12:U12"/>
    <mergeCell ref="N18:Q18"/>
    <mergeCell ref="N17:Q17"/>
    <mergeCell ref="V15:Y15"/>
    <mergeCell ref="R19:U19"/>
    <mergeCell ref="R17:U17"/>
    <mergeCell ref="R16:U16"/>
    <mergeCell ref="R15:U15"/>
    <mergeCell ref="AG15:AJ15"/>
    <mergeCell ref="AG14:AJ14"/>
    <mergeCell ref="V19:Y19"/>
    <mergeCell ref="V18:Y18"/>
    <mergeCell ref="V17:Y17"/>
    <mergeCell ref="V16:Y16"/>
    <mergeCell ref="AC17:AF17"/>
    <mergeCell ref="AC16:AF16"/>
    <mergeCell ref="AG17:AJ17"/>
    <mergeCell ref="AC15:AF15"/>
    <mergeCell ref="R14:U14"/>
    <mergeCell ref="AC14:AF14"/>
    <mergeCell ref="R18:U18"/>
    <mergeCell ref="A14:C14"/>
    <mergeCell ref="D14:F14"/>
    <mergeCell ref="G14:J14"/>
    <mergeCell ref="G13:Q13"/>
    <mergeCell ref="V12:AJ12"/>
    <mergeCell ref="V14:Y14"/>
    <mergeCell ref="N15:Q15"/>
    <mergeCell ref="G19:J19"/>
    <mergeCell ref="N19:Q19"/>
    <mergeCell ref="A15:C15"/>
    <mergeCell ref="D15:F15"/>
    <mergeCell ref="AG19:AJ19"/>
    <mergeCell ref="AG18:AJ18"/>
    <mergeCell ref="AC19:AF19"/>
    <mergeCell ref="D18:F18"/>
    <mergeCell ref="AC18:AF18"/>
    <mergeCell ref="AG16:AJ16"/>
    <mergeCell ref="A19:C19"/>
    <mergeCell ref="D19:F19"/>
    <mergeCell ref="A17:C17"/>
    <mergeCell ref="D17:F17"/>
    <mergeCell ref="A18:C18"/>
    <mergeCell ref="A16:C16"/>
    <mergeCell ref="D16:F16"/>
    <mergeCell ref="A22:E22"/>
    <mergeCell ref="F22:H22"/>
    <mergeCell ref="I22:K22"/>
    <mergeCell ref="L22:N22"/>
    <mergeCell ref="D21:F21"/>
    <mergeCell ref="G21:I21"/>
    <mergeCell ref="J21:L21"/>
    <mergeCell ref="AA22:AC22"/>
    <mergeCell ref="AD22:AF22"/>
    <mergeCell ref="O22:Q22"/>
    <mergeCell ref="R22:T22"/>
    <mergeCell ref="U22:W22"/>
    <mergeCell ref="X22:Z22"/>
    <mergeCell ref="AD23:AF24"/>
    <mergeCell ref="A25:E26"/>
    <mergeCell ref="F25:H25"/>
    <mergeCell ref="I25:K26"/>
    <mergeCell ref="L25:N25"/>
    <mergeCell ref="O25:Q25"/>
    <mergeCell ref="R25:T26"/>
    <mergeCell ref="U25:W26"/>
    <mergeCell ref="AA25:AC26"/>
    <mergeCell ref="AD25:AF26"/>
    <mergeCell ref="A23:E24"/>
    <mergeCell ref="F23:H24"/>
    <mergeCell ref="I23:K23"/>
    <mergeCell ref="L23:N23"/>
    <mergeCell ref="O23:Q23"/>
    <mergeCell ref="R23:T24"/>
    <mergeCell ref="U23:W24"/>
    <mergeCell ref="X23:Z24"/>
    <mergeCell ref="AA23:AC24"/>
    <mergeCell ref="X25:Z26"/>
    <mergeCell ref="AD27:AF28"/>
    <mergeCell ref="A29:E30"/>
    <mergeCell ref="F29:H29"/>
    <mergeCell ref="I29:K29"/>
    <mergeCell ref="L29:N29"/>
    <mergeCell ref="O29:Q30"/>
    <mergeCell ref="R29:T30"/>
    <mergeCell ref="U29:W30"/>
    <mergeCell ref="X29:Z30"/>
    <mergeCell ref="AA29:AC30"/>
    <mergeCell ref="AD29:AF30"/>
    <mergeCell ref="A27:E28"/>
    <mergeCell ref="F27:H27"/>
    <mergeCell ref="I27:K27"/>
    <mergeCell ref="L27:N28"/>
    <mergeCell ref="O27:Q27"/>
    <mergeCell ref="R27:T28"/>
    <mergeCell ref="U27:W28"/>
    <mergeCell ref="X27:Z28"/>
    <mergeCell ref="AA27:AC28"/>
    <mergeCell ref="AD32:AF32"/>
    <mergeCell ref="A33:E34"/>
    <mergeCell ref="F33:H34"/>
    <mergeCell ref="I33:K33"/>
    <mergeCell ref="L33:N33"/>
    <mergeCell ref="O33:Q33"/>
    <mergeCell ref="R33:T34"/>
    <mergeCell ref="U33:W34"/>
    <mergeCell ref="X33:Z34"/>
    <mergeCell ref="AA33:AC34"/>
    <mergeCell ref="AD33:AF34"/>
    <mergeCell ref="A32:E32"/>
    <mergeCell ref="F32:H32"/>
    <mergeCell ref="I32:K32"/>
    <mergeCell ref="L32:N32"/>
    <mergeCell ref="O32:Q32"/>
    <mergeCell ref="R32:T32"/>
    <mergeCell ref="U32:W32"/>
    <mergeCell ref="X32:Z32"/>
    <mergeCell ref="AA32:AC32"/>
    <mergeCell ref="AD35:AF36"/>
    <mergeCell ref="A37:E38"/>
    <mergeCell ref="F37:H37"/>
    <mergeCell ref="I37:K37"/>
    <mergeCell ref="L37:N38"/>
    <mergeCell ref="O37:Q37"/>
    <mergeCell ref="R37:T38"/>
    <mergeCell ref="U37:W38"/>
    <mergeCell ref="X37:Z38"/>
    <mergeCell ref="AA37:AC38"/>
    <mergeCell ref="AD37:AF38"/>
    <mergeCell ref="A35:E36"/>
    <mergeCell ref="F35:H35"/>
    <mergeCell ref="I35:K36"/>
    <mergeCell ref="L35:N35"/>
    <mergeCell ref="O35:Q35"/>
    <mergeCell ref="R35:T36"/>
    <mergeCell ref="U35:W36"/>
    <mergeCell ref="X35:Z36"/>
    <mergeCell ref="AA35:AC36"/>
    <mergeCell ref="AD39:AF40"/>
    <mergeCell ref="A43:C43"/>
    <mergeCell ref="D43:F43"/>
    <mergeCell ref="G43:I43"/>
    <mergeCell ref="J43:L43"/>
    <mergeCell ref="M43:Y43"/>
    <mergeCell ref="D45:F45"/>
    <mergeCell ref="G45:I45"/>
    <mergeCell ref="J45:L45"/>
    <mergeCell ref="M45:Q45"/>
    <mergeCell ref="U45:Y45"/>
    <mergeCell ref="D44:F44"/>
    <mergeCell ref="A39:E40"/>
    <mergeCell ref="F39:H39"/>
    <mergeCell ref="I39:K39"/>
    <mergeCell ref="L39:N39"/>
    <mergeCell ref="O39:Q40"/>
    <mergeCell ref="R39:T40"/>
    <mergeCell ref="U39:W40"/>
    <mergeCell ref="X39:Z40"/>
    <mergeCell ref="AA39:AC40"/>
    <mergeCell ref="A60:E61"/>
    <mergeCell ref="A52:E53"/>
    <mergeCell ref="N54:R55"/>
    <mergeCell ref="N52:R53"/>
    <mergeCell ref="A56:E57"/>
    <mergeCell ref="M46:Q46"/>
    <mergeCell ref="U46:Y46"/>
    <mergeCell ref="A48:E49"/>
    <mergeCell ref="A44:C46"/>
    <mergeCell ref="G44:I44"/>
    <mergeCell ref="J44:L44"/>
    <mergeCell ref="D46:F46"/>
    <mergeCell ref="G46:I46"/>
    <mergeCell ref="J46:L46"/>
    <mergeCell ref="M44:Q44"/>
    <mergeCell ref="U44:Y44"/>
  </mergeCells>
  <phoneticPr fontId="2"/>
  <printOptions horizontalCentered="1" verticalCentered="1"/>
  <pageMargins left="0" right="0" top="0" bottom="0" header="0" footer="0"/>
  <pageSetup paperSize="9" scale="72" orientation="portrait" r:id="rId1"/>
  <headerFooter alignWithMargins="0"/>
  <colBreaks count="1" manualBreakCount="1">
    <brk id="36" max="60"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activeCell="A2" sqref="A2:AG2"/>
    </sheetView>
  </sheetViews>
  <sheetFormatPr defaultRowHeight="13.5"/>
  <cols>
    <col min="1" max="44" width="3.625" style="94" customWidth="1"/>
    <col min="45" max="16384" width="9" style="94"/>
  </cols>
  <sheetData>
    <row r="1" spans="1:36" s="59" customFormat="1" ht="33.75" customHeight="1">
      <c r="A1" s="1420" t="s">
        <v>217</v>
      </c>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c r="AA1" s="1420"/>
      <c r="AB1" s="1420"/>
      <c r="AC1" s="1420"/>
      <c r="AD1" s="1420"/>
      <c r="AE1" s="1420"/>
      <c r="AF1" s="1420"/>
      <c r="AG1" s="1420"/>
      <c r="AH1" s="58"/>
      <c r="AI1" s="58"/>
      <c r="AJ1" s="58"/>
    </row>
    <row r="2" spans="1:36" s="59" customFormat="1" ht="18.75" customHeight="1">
      <c r="A2" s="1421" t="s">
        <v>270</v>
      </c>
      <c r="B2" s="1421"/>
      <c r="C2" s="1421"/>
      <c r="D2" s="1421"/>
      <c r="E2" s="1421"/>
      <c r="F2" s="1421"/>
      <c r="G2" s="1421"/>
      <c r="H2" s="1421"/>
      <c r="I2" s="1421"/>
      <c r="J2" s="1421"/>
      <c r="K2" s="1421"/>
      <c r="L2" s="1421"/>
      <c r="M2" s="1421"/>
      <c r="N2" s="1421"/>
      <c r="O2" s="1421"/>
      <c r="P2" s="1421"/>
      <c r="Q2" s="1421"/>
      <c r="R2" s="1421"/>
      <c r="S2" s="1421"/>
      <c r="T2" s="1421"/>
      <c r="U2" s="1421"/>
      <c r="V2" s="1421"/>
      <c r="W2" s="1421"/>
      <c r="X2" s="1421"/>
      <c r="Y2" s="1421"/>
      <c r="Z2" s="1421"/>
      <c r="AA2" s="1421"/>
      <c r="AB2" s="1421"/>
      <c r="AC2" s="1421"/>
      <c r="AD2" s="1421"/>
      <c r="AE2" s="1421"/>
      <c r="AF2" s="1421"/>
      <c r="AG2" s="1421"/>
      <c r="AH2" s="58"/>
      <c r="AI2" s="58"/>
      <c r="AJ2" s="58"/>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111</v>
      </c>
      <c r="B5" s="98"/>
      <c r="C5" s="98"/>
      <c r="D5" s="98"/>
      <c r="E5" s="98"/>
      <c r="F5" s="98"/>
      <c r="G5" s="98"/>
      <c r="H5" s="98"/>
      <c r="I5" s="98"/>
      <c r="J5" s="98"/>
      <c r="K5" s="98"/>
      <c r="L5" s="24" t="s">
        <v>35</v>
      </c>
      <c r="M5" s="98"/>
      <c r="W5" s="24" t="s">
        <v>37</v>
      </c>
    </row>
    <row r="6" spans="1:36" ht="20.100000000000001" customHeight="1">
      <c r="A6" s="27" t="s">
        <v>110</v>
      </c>
      <c r="B6" s="98"/>
      <c r="C6" s="98"/>
      <c r="D6" s="98"/>
      <c r="E6" s="98"/>
      <c r="F6" s="98"/>
      <c r="G6" s="98"/>
      <c r="H6" s="98"/>
      <c r="I6" s="98"/>
      <c r="J6" s="98"/>
      <c r="K6" s="98"/>
      <c r="L6" s="1320" t="s">
        <v>205</v>
      </c>
      <c r="M6" s="1320"/>
      <c r="N6" s="1320"/>
      <c r="O6" s="1320"/>
      <c r="P6" s="1320"/>
      <c r="Q6" s="1320"/>
      <c r="R6" s="1320"/>
      <c r="S6" s="1320"/>
      <c r="T6" s="1320"/>
      <c r="U6" s="1320"/>
      <c r="W6" s="1320" t="s">
        <v>272</v>
      </c>
      <c r="X6" s="1320"/>
      <c r="Y6" s="1320"/>
      <c r="Z6" s="1320"/>
      <c r="AA6" s="1320"/>
      <c r="AB6" s="1320"/>
      <c r="AC6" s="1320"/>
      <c r="AD6" s="1320"/>
      <c r="AE6" s="1320"/>
      <c r="AF6" s="1320"/>
    </row>
    <row r="7" spans="1:36" ht="20.100000000000001" customHeight="1">
      <c r="A7" s="27" t="s">
        <v>112</v>
      </c>
      <c r="B7" s="98"/>
      <c r="C7" s="98"/>
      <c r="D7" s="98"/>
      <c r="E7" s="98"/>
      <c r="F7" s="98"/>
      <c r="G7" s="98"/>
      <c r="H7" s="98"/>
      <c r="I7" s="98"/>
      <c r="J7" s="98"/>
      <c r="K7" s="98"/>
      <c r="L7" s="1326" t="s">
        <v>273</v>
      </c>
      <c r="M7" s="1326"/>
      <c r="N7" s="1326"/>
      <c r="O7" s="1326"/>
      <c r="P7" s="1326"/>
      <c r="Q7" s="1326"/>
      <c r="R7" s="1326"/>
      <c r="S7" s="1326"/>
      <c r="T7" s="1326"/>
      <c r="U7" s="1326"/>
      <c r="W7" s="1326" t="s">
        <v>274</v>
      </c>
      <c r="X7" s="1326"/>
      <c r="Y7" s="1326"/>
      <c r="Z7" s="1326"/>
      <c r="AA7" s="1326"/>
      <c r="AB7" s="1326"/>
      <c r="AC7" s="1326"/>
      <c r="AD7" s="1326"/>
      <c r="AE7" s="1326"/>
      <c r="AF7" s="1326"/>
    </row>
    <row r="8" spans="1:36" ht="20.100000000000001" customHeight="1">
      <c r="A8" s="27" t="s">
        <v>113</v>
      </c>
      <c r="B8" s="98"/>
      <c r="C8" s="98"/>
      <c r="D8" s="98"/>
      <c r="E8" s="98"/>
      <c r="F8" s="98"/>
      <c r="G8" s="98"/>
      <c r="H8" s="98"/>
      <c r="I8" s="98"/>
      <c r="J8" s="98"/>
      <c r="K8" s="98"/>
      <c r="L8" s="1326" t="s">
        <v>275</v>
      </c>
      <c r="M8" s="1326"/>
      <c r="N8" s="1326"/>
      <c r="O8" s="1326"/>
      <c r="P8" s="1326"/>
      <c r="Q8" s="1326"/>
      <c r="R8" s="1326"/>
      <c r="S8" s="1326"/>
      <c r="T8" s="1326"/>
      <c r="U8" s="1326"/>
      <c r="W8" s="1326" t="s">
        <v>276</v>
      </c>
      <c r="X8" s="1326"/>
      <c r="Y8" s="1326"/>
      <c r="Z8" s="1326"/>
      <c r="AA8" s="1326"/>
      <c r="AB8" s="1326"/>
      <c r="AC8" s="1326"/>
      <c r="AD8" s="1326"/>
      <c r="AE8" s="1326"/>
      <c r="AF8" s="1326"/>
    </row>
    <row r="9" spans="1:36" ht="20.100000000000001" customHeight="1">
      <c r="A9" s="99"/>
      <c r="B9" s="99"/>
      <c r="C9" s="99"/>
      <c r="D9" s="99"/>
      <c r="E9" s="99"/>
      <c r="F9" s="99"/>
      <c r="G9" s="99"/>
      <c r="H9" s="99"/>
      <c r="I9" s="99"/>
      <c r="J9" s="99"/>
      <c r="K9" s="99"/>
      <c r="L9" s="1326" t="s">
        <v>277</v>
      </c>
      <c r="M9" s="1326"/>
      <c r="N9" s="1326"/>
      <c r="O9" s="1326"/>
      <c r="P9" s="1326"/>
      <c r="Q9" s="1326"/>
      <c r="R9" s="1326"/>
      <c r="S9" s="1326"/>
      <c r="T9" s="1326"/>
      <c r="U9" s="1326"/>
      <c r="V9" s="100"/>
      <c r="W9" s="1320" t="s">
        <v>322</v>
      </c>
      <c r="X9" s="1320"/>
      <c r="Y9" s="1320"/>
      <c r="Z9" s="1320"/>
      <c r="AA9" s="1320"/>
      <c r="AB9" s="1320"/>
      <c r="AC9" s="1320"/>
      <c r="AD9" s="1320"/>
      <c r="AE9" s="1320"/>
      <c r="AF9" s="1320"/>
    </row>
    <row r="10" spans="1:36" ht="20.100000000000001" customHeight="1">
      <c r="L10" s="99"/>
      <c r="M10" s="99"/>
      <c r="N10" s="99"/>
      <c r="O10" s="99"/>
      <c r="Y10" s="99"/>
      <c r="Z10" s="99"/>
    </row>
    <row r="11" spans="1:36" ht="20.100000000000001" customHeight="1">
      <c r="A11" s="83" t="s">
        <v>108</v>
      </c>
      <c r="C11" s="24"/>
    </row>
    <row r="12" spans="1:36" ht="20.100000000000001" customHeight="1">
      <c r="A12" s="596" t="s">
        <v>87</v>
      </c>
      <c r="B12" s="597"/>
      <c r="C12" s="598"/>
      <c r="D12" s="595" t="s">
        <v>88</v>
      </c>
      <c r="E12" s="595"/>
      <c r="F12" s="595"/>
      <c r="G12" s="595"/>
      <c r="H12" s="595"/>
      <c r="I12" s="595"/>
      <c r="J12" s="596" t="s">
        <v>23</v>
      </c>
      <c r="K12" s="597"/>
      <c r="L12" s="598"/>
      <c r="M12" s="596" t="s">
        <v>24</v>
      </c>
      <c r="N12" s="597"/>
      <c r="O12" s="597"/>
      <c r="P12" s="597"/>
      <c r="Q12" s="597"/>
      <c r="R12" s="597"/>
      <c r="S12" s="597"/>
      <c r="T12" s="597"/>
      <c r="U12" s="597"/>
      <c r="V12" s="597"/>
      <c r="W12" s="597"/>
      <c r="X12" s="597"/>
      <c r="Y12" s="598"/>
      <c r="Z12" s="596" t="s">
        <v>26</v>
      </c>
      <c r="AA12" s="597"/>
      <c r="AB12" s="597"/>
      <c r="AC12" s="597"/>
      <c r="AD12" s="598"/>
    </row>
    <row r="13" spans="1:36" ht="20.100000000000001" customHeight="1">
      <c r="A13" s="596" t="s">
        <v>35</v>
      </c>
      <c r="B13" s="597"/>
      <c r="C13" s="598"/>
      <c r="D13" s="596" t="s">
        <v>271</v>
      </c>
      <c r="E13" s="597"/>
      <c r="F13" s="598"/>
      <c r="G13" s="595" t="s">
        <v>27</v>
      </c>
      <c r="H13" s="595"/>
      <c r="I13" s="595"/>
      <c r="J13" s="1337">
        <v>0.85416666666666663</v>
      </c>
      <c r="K13" s="1338"/>
      <c r="L13" s="1329"/>
      <c r="M13" s="596" t="str">
        <f>L6</f>
        <v>インクレソール</v>
      </c>
      <c r="N13" s="597"/>
      <c r="O13" s="597"/>
      <c r="P13" s="597"/>
      <c r="Q13" s="597"/>
      <c r="R13" s="356">
        <v>0</v>
      </c>
      <c r="S13" s="356" t="s">
        <v>28</v>
      </c>
      <c r="T13" s="356">
        <v>9</v>
      </c>
      <c r="U13" s="597" t="str">
        <f>L7</f>
        <v>JUNK</v>
      </c>
      <c r="V13" s="597"/>
      <c r="W13" s="597"/>
      <c r="X13" s="597"/>
      <c r="Y13" s="598"/>
      <c r="Z13" s="596" t="str">
        <f>L9</f>
        <v>Camel Queen</v>
      </c>
      <c r="AA13" s="597"/>
      <c r="AB13" s="597"/>
      <c r="AC13" s="597"/>
      <c r="AD13" s="598"/>
    </row>
    <row r="14" spans="1:36" ht="20.100000000000001" customHeight="1">
      <c r="A14" s="755" t="s">
        <v>90</v>
      </c>
      <c r="B14" s="715"/>
      <c r="C14" s="716"/>
      <c r="D14" s="755" t="s">
        <v>271</v>
      </c>
      <c r="E14" s="715"/>
      <c r="F14" s="716"/>
      <c r="G14" s="595" t="s">
        <v>30</v>
      </c>
      <c r="H14" s="595"/>
      <c r="I14" s="595"/>
      <c r="J14" s="1337">
        <v>0.86458333333333337</v>
      </c>
      <c r="K14" s="1338"/>
      <c r="L14" s="1329"/>
      <c r="M14" s="596" t="str">
        <f>W6</f>
        <v>我流牙</v>
      </c>
      <c r="N14" s="597"/>
      <c r="O14" s="597"/>
      <c r="P14" s="597"/>
      <c r="Q14" s="597"/>
      <c r="R14" s="32">
        <v>4</v>
      </c>
      <c r="S14" s="32" t="s">
        <v>28</v>
      </c>
      <c r="T14" s="32">
        <v>0</v>
      </c>
      <c r="U14" s="597" t="str">
        <f>W7</f>
        <v>Garden</v>
      </c>
      <c r="V14" s="597"/>
      <c r="W14" s="597"/>
      <c r="X14" s="597"/>
      <c r="Y14" s="598"/>
      <c r="Z14" s="596" t="str">
        <f>W9</f>
        <v>SPAM</v>
      </c>
      <c r="AA14" s="597"/>
      <c r="AB14" s="597"/>
      <c r="AC14" s="597"/>
      <c r="AD14" s="598"/>
    </row>
    <row r="15" spans="1:36" ht="20.100000000000001" customHeight="1">
      <c r="A15" s="596" t="s">
        <v>35</v>
      </c>
      <c r="B15" s="597"/>
      <c r="C15" s="598"/>
      <c r="D15" s="596" t="s">
        <v>271</v>
      </c>
      <c r="E15" s="597"/>
      <c r="F15" s="598"/>
      <c r="G15" s="595" t="s">
        <v>31</v>
      </c>
      <c r="H15" s="595"/>
      <c r="I15" s="595"/>
      <c r="J15" s="1337">
        <v>0.875</v>
      </c>
      <c r="K15" s="1338"/>
      <c r="L15" s="1329"/>
      <c r="M15" s="596" t="str">
        <f>L8</f>
        <v>ガッティームミヨウージョ</v>
      </c>
      <c r="N15" s="597"/>
      <c r="O15" s="597"/>
      <c r="P15" s="597"/>
      <c r="Q15" s="597"/>
      <c r="R15" s="32">
        <v>3</v>
      </c>
      <c r="S15" s="32" t="s">
        <v>28</v>
      </c>
      <c r="T15" s="32">
        <v>0</v>
      </c>
      <c r="U15" s="597" t="str">
        <f>L9</f>
        <v>Camel Queen</v>
      </c>
      <c r="V15" s="597"/>
      <c r="W15" s="597"/>
      <c r="X15" s="597"/>
      <c r="Y15" s="598"/>
      <c r="Z15" s="596" t="str">
        <f>L6</f>
        <v>インクレソール</v>
      </c>
      <c r="AA15" s="597"/>
      <c r="AB15" s="597"/>
      <c r="AC15" s="597"/>
      <c r="AD15" s="598"/>
    </row>
    <row r="16" spans="1:36" ht="20.100000000000001" customHeight="1">
      <c r="A16" s="755" t="s">
        <v>90</v>
      </c>
      <c r="B16" s="715"/>
      <c r="C16" s="716"/>
      <c r="D16" s="755" t="s">
        <v>271</v>
      </c>
      <c r="E16" s="715"/>
      <c r="F16" s="716"/>
      <c r="G16" s="595" t="s">
        <v>39</v>
      </c>
      <c r="H16" s="595"/>
      <c r="I16" s="595"/>
      <c r="J16" s="1337">
        <v>0.88541666666666696</v>
      </c>
      <c r="K16" s="1338"/>
      <c r="L16" s="1329"/>
      <c r="M16" s="596" t="str">
        <f>W8</f>
        <v>FC COLORE</v>
      </c>
      <c r="N16" s="597"/>
      <c r="O16" s="597"/>
      <c r="P16" s="597"/>
      <c r="Q16" s="597"/>
      <c r="R16" s="32">
        <v>0</v>
      </c>
      <c r="S16" s="32" t="s">
        <v>28</v>
      </c>
      <c r="T16" s="32">
        <v>9</v>
      </c>
      <c r="U16" s="597" t="str">
        <f>W9</f>
        <v>SPAM</v>
      </c>
      <c r="V16" s="597"/>
      <c r="W16" s="597"/>
      <c r="X16" s="597"/>
      <c r="Y16" s="598"/>
      <c r="Z16" s="596" t="str">
        <f>W6</f>
        <v>我流牙</v>
      </c>
      <c r="AA16" s="597"/>
      <c r="AB16" s="597"/>
      <c r="AC16" s="597"/>
      <c r="AD16" s="598"/>
    </row>
    <row r="17" spans="1:33" ht="20.100000000000001" customHeight="1">
      <c r="A17" s="596" t="s">
        <v>35</v>
      </c>
      <c r="B17" s="597"/>
      <c r="C17" s="598"/>
      <c r="D17" s="596" t="s">
        <v>271</v>
      </c>
      <c r="E17" s="597"/>
      <c r="F17" s="598"/>
      <c r="G17" s="595" t="s">
        <v>40</v>
      </c>
      <c r="H17" s="595"/>
      <c r="I17" s="595"/>
      <c r="J17" s="1337">
        <v>0.89583333333333404</v>
      </c>
      <c r="K17" s="1338"/>
      <c r="L17" s="1329"/>
      <c r="M17" s="596" t="str">
        <f>L6</f>
        <v>インクレソール</v>
      </c>
      <c r="N17" s="597"/>
      <c r="O17" s="597"/>
      <c r="P17" s="597"/>
      <c r="Q17" s="597"/>
      <c r="R17" s="32">
        <v>1</v>
      </c>
      <c r="S17" s="32" t="s">
        <v>28</v>
      </c>
      <c r="T17" s="32">
        <v>0</v>
      </c>
      <c r="U17" s="597" t="str">
        <f>L8</f>
        <v>ガッティームミヨウージョ</v>
      </c>
      <c r="V17" s="597"/>
      <c r="W17" s="597"/>
      <c r="X17" s="597"/>
      <c r="Y17" s="598"/>
      <c r="Z17" s="596" t="str">
        <f>L9</f>
        <v>Camel Queen</v>
      </c>
      <c r="AA17" s="597"/>
      <c r="AB17" s="597"/>
      <c r="AC17" s="597"/>
      <c r="AD17" s="598"/>
    </row>
    <row r="18" spans="1:33" ht="20.100000000000001" customHeight="1" thickBot="1">
      <c r="A18" s="1422" t="s">
        <v>90</v>
      </c>
      <c r="B18" s="1423"/>
      <c r="C18" s="1424"/>
      <c r="D18" s="1422" t="s">
        <v>63</v>
      </c>
      <c r="E18" s="1423"/>
      <c r="F18" s="1424"/>
      <c r="G18" s="1434" t="s">
        <v>41</v>
      </c>
      <c r="H18" s="1434"/>
      <c r="I18" s="1434"/>
      <c r="J18" s="1436">
        <v>0.90625</v>
      </c>
      <c r="K18" s="1437"/>
      <c r="L18" s="1438"/>
      <c r="M18" s="1422" t="str">
        <f>W6</f>
        <v>我流牙</v>
      </c>
      <c r="N18" s="1423"/>
      <c r="O18" s="1423"/>
      <c r="P18" s="1423"/>
      <c r="Q18" s="1423"/>
      <c r="R18" s="357">
        <v>0</v>
      </c>
      <c r="S18" s="357" t="s">
        <v>28</v>
      </c>
      <c r="T18" s="357">
        <v>1</v>
      </c>
      <c r="U18" s="1423" t="str">
        <f>W8</f>
        <v>FC COLORE</v>
      </c>
      <c r="V18" s="1423"/>
      <c r="W18" s="1423"/>
      <c r="X18" s="1423"/>
      <c r="Y18" s="1424"/>
      <c r="Z18" s="1422" t="str">
        <f>W9</f>
        <v>SPAM</v>
      </c>
      <c r="AA18" s="1423"/>
      <c r="AB18" s="1423"/>
      <c r="AC18" s="1423"/>
      <c r="AD18" s="1424"/>
    </row>
    <row r="19" spans="1:33" ht="20.100000000000001" customHeight="1" thickTop="1">
      <c r="A19" s="1425" t="s">
        <v>35</v>
      </c>
      <c r="B19" s="1426"/>
      <c r="C19" s="1427"/>
      <c r="D19" s="1425" t="s">
        <v>271</v>
      </c>
      <c r="E19" s="1426"/>
      <c r="F19" s="1427"/>
      <c r="G19" s="563" t="s">
        <v>42</v>
      </c>
      <c r="H19" s="563"/>
      <c r="I19" s="563"/>
      <c r="J19" s="1428">
        <v>0.91666666666666696</v>
      </c>
      <c r="K19" s="1429"/>
      <c r="L19" s="1430"/>
      <c r="M19" s="1431" t="str">
        <f>L7</f>
        <v>JUNK</v>
      </c>
      <c r="N19" s="1432"/>
      <c r="O19" s="1432"/>
      <c r="P19" s="1432"/>
      <c r="Q19" s="1432"/>
      <c r="R19" s="356">
        <v>0</v>
      </c>
      <c r="S19" s="356" t="s">
        <v>28</v>
      </c>
      <c r="T19" s="356">
        <v>0</v>
      </c>
      <c r="U19" s="1432" t="str">
        <f>L9</f>
        <v>Camel Queen</v>
      </c>
      <c r="V19" s="1432"/>
      <c r="W19" s="1432"/>
      <c r="X19" s="1432"/>
      <c r="Y19" s="1435"/>
      <c r="Z19" s="1431" t="str">
        <f>L8</f>
        <v>ガッティームミヨウージョ</v>
      </c>
      <c r="AA19" s="1432"/>
      <c r="AB19" s="1432"/>
      <c r="AC19" s="1432"/>
      <c r="AD19" s="1435"/>
    </row>
    <row r="20" spans="1:33" ht="20.100000000000001" customHeight="1">
      <c r="A20" s="596" t="s">
        <v>90</v>
      </c>
      <c r="B20" s="597"/>
      <c r="C20" s="598"/>
      <c r="D20" s="596" t="s">
        <v>91</v>
      </c>
      <c r="E20" s="597"/>
      <c r="F20" s="598"/>
      <c r="G20" s="595" t="s">
        <v>42</v>
      </c>
      <c r="H20" s="595"/>
      <c r="I20" s="595"/>
      <c r="J20" s="1337">
        <v>0.91666666666666663</v>
      </c>
      <c r="K20" s="1338"/>
      <c r="L20" s="1329"/>
      <c r="M20" s="1333" t="str">
        <f>W7</f>
        <v>Garden</v>
      </c>
      <c r="N20" s="1433"/>
      <c r="O20" s="1433"/>
      <c r="P20" s="1433"/>
      <c r="Q20" s="1433"/>
      <c r="R20" s="32">
        <v>0</v>
      </c>
      <c r="S20" s="32" t="s">
        <v>28</v>
      </c>
      <c r="T20" s="32">
        <v>2</v>
      </c>
      <c r="U20" s="1338" t="str">
        <f>W9</f>
        <v>SPAM</v>
      </c>
      <c r="V20" s="1338"/>
      <c r="W20" s="1338"/>
      <c r="X20" s="1338"/>
      <c r="Y20" s="1329"/>
      <c r="Z20" s="1333" t="str">
        <f>W8</f>
        <v>FC COLORE</v>
      </c>
      <c r="AA20" s="1433"/>
      <c r="AB20" s="1433"/>
      <c r="AC20" s="1433"/>
      <c r="AD20" s="1336"/>
    </row>
    <row r="21" spans="1:33" ht="20.100000000000001" customHeight="1">
      <c r="A21" s="1425" t="s">
        <v>35</v>
      </c>
      <c r="B21" s="1426"/>
      <c r="C21" s="1427"/>
      <c r="D21" s="1425" t="s">
        <v>109</v>
      </c>
      <c r="E21" s="1426"/>
      <c r="F21" s="1427"/>
      <c r="G21" s="563" t="s">
        <v>40</v>
      </c>
      <c r="H21" s="563"/>
      <c r="I21" s="563"/>
      <c r="J21" s="1428">
        <v>0.92708333333333337</v>
      </c>
      <c r="K21" s="1429"/>
      <c r="L21" s="1430"/>
      <c r="M21" s="1431" t="str">
        <f>L6</f>
        <v>インクレソール</v>
      </c>
      <c r="N21" s="1432"/>
      <c r="O21" s="1432"/>
      <c r="P21" s="1432"/>
      <c r="Q21" s="1432"/>
      <c r="R21" s="356">
        <v>0</v>
      </c>
      <c r="S21" s="356" t="s">
        <v>28</v>
      </c>
      <c r="T21" s="356">
        <v>9</v>
      </c>
      <c r="U21" s="1432" t="str">
        <f>L9</f>
        <v>Camel Queen</v>
      </c>
      <c r="V21" s="1432"/>
      <c r="W21" s="1432"/>
      <c r="X21" s="1432"/>
      <c r="Y21" s="1435"/>
      <c r="Z21" s="1431" t="str">
        <f>L7</f>
        <v>JUNK</v>
      </c>
      <c r="AA21" s="1432"/>
      <c r="AB21" s="1432"/>
      <c r="AC21" s="1432"/>
      <c r="AD21" s="1435"/>
    </row>
    <row r="22" spans="1:33" ht="20.100000000000001" customHeight="1">
      <c r="A22" s="755" t="s">
        <v>90</v>
      </c>
      <c r="B22" s="715"/>
      <c r="C22" s="716"/>
      <c r="D22" s="596" t="s">
        <v>86</v>
      </c>
      <c r="E22" s="597"/>
      <c r="F22" s="598"/>
      <c r="G22" s="595" t="s">
        <v>40</v>
      </c>
      <c r="H22" s="595"/>
      <c r="I22" s="595"/>
      <c r="J22" s="1337">
        <v>0.92708333333333337</v>
      </c>
      <c r="K22" s="1338"/>
      <c r="L22" s="1329"/>
      <c r="M22" s="1333" t="str">
        <f>W6</f>
        <v>我流牙</v>
      </c>
      <c r="N22" s="1433"/>
      <c r="O22" s="1433"/>
      <c r="P22" s="1433"/>
      <c r="Q22" s="1433"/>
      <c r="R22" s="32">
        <v>0</v>
      </c>
      <c r="S22" s="32" t="s">
        <v>28</v>
      </c>
      <c r="T22" s="32">
        <v>3</v>
      </c>
      <c r="U22" s="1338" t="str">
        <f>W9</f>
        <v>SPAM</v>
      </c>
      <c r="V22" s="1338"/>
      <c r="W22" s="1338"/>
      <c r="X22" s="1338"/>
      <c r="Y22" s="1329"/>
      <c r="Z22" s="1333" t="str">
        <f>W7</f>
        <v>Garden</v>
      </c>
      <c r="AA22" s="1433"/>
      <c r="AB22" s="1433"/>
      <c r="AC22" s="1433"/>
      <c r="AD22" s="1336"/>
    </row>
    <row r="23" spans="1:33" ht="20.100000000000001" customHeight="1">
      <c r="A23" s="596" t="s">
        <v>35</v>
      </c>
      <c r="B23" s="597"/>
      <c r="C23" s="598"/>
      <c r="D23" s="596" t="s">
        <v>63</v>
      </c>
      <c r="E23" s="597"/>
      <c r="F23" s="598"/>
      <c r="G23" s="595" t="s">
        <v>41</v>
      </c>
      <c r="H23" s="595"/>
      <c r="I23" s="595"/>
      <c r="J23" s="1337">
        <v>0.9375</v>
      </c>
      <c r="K23" s="1338"/>
      <c r="L23" s="1329"/>
      <c r="M23" s="1333" t="str">
        <f>L7</f>
        <v>JUNK</v>
      </c>
      <c r="N23" s="1433"/>
      <c r="O23" s="1433"/>
      <c r="P23" s="1433"/>
      <c r="Q23" s="1433"/>
      <c r="R23" s="32">
        <v>0</v>
      </c>
      <c r="S23" s="32" t="s">
        <v>28</v>
      </c>
      <c r="T23" s="32">
        <v>0</v>
      </c>
      <c r="U23" s="1433" t="str">
        <f>L8</f>
        <v>ガッティームミヨウージョ</v>
      </c>
      <c r="V23" s="1433"/>
      <c r="W23" s="1433"/>
      <c r="X23" s="1433"/>
      <c r="Y23" s="1336"/>
      <c r="Z23" s="1333" t="str">
        <f>L6</f>
        <v>インクレソール</v>
      </c>
      <c r="AA23" s="1433"/>
      <c r="AB23" s="1433"/>
      <c r="AC23" s="1433"/>
      <c r="AD23" s="1336"/>
    </row>
    <row r="24" spans="1:33" ht="20.100000000000001" customHeight="1">
      <c r="A24" s="596" t="s">
        <v>90</v>
      </c>
      <c r="B24" s="597"/>
      <c r="C24" s="598"/>
      <c r="D24" s="596" t="s">
        <v>86</v>
      </c>
      <c r="E24" s="597"/>
      <c r="F24" s="598"/>
      <c r="G24" s="595" t="s">
        <v>41</v>
      </c>
      <c r="H24" s="595"/>
      <c r="I24" s="595"/>
      <c r="J24" s="1337">
        <v>0.9375</v>
      </c>
      <c r="K24" s="1338"/>
      <c r="L24" s="1329"/>
      <c r="M24" s="1333" t="str">
        <f>W7</f>
        <v>Garden</v>
      </c>
      <c r="N24" s="1433"/>
      <c r="O24" s="1433"/>
      <c r="P24" s="1433"/>
      <c r="Q24" s="1433"/>
      <c r="R24" s="32">
        <v>3</v>
      </c>
      <c r="S24" s="32" t="s">
        <v>28</v>
      </c>
      <c r="T24" s="32">
        <v>0</v>
      </c>
      <c r="U24" s="1338" t="str">
        <f>W8</f>
        <v>FC COLORE</v>
      </c>
      <c r="V24" s="1338"/>
      <c r="W24" s="1338"/>
      <c r="X24" s="1338"/>
      <c r="Y24" s="1329"/>
      <c r="Z24" s="1333" t="str">
        <f>W6</f>
        <v>我流牙</v>
      </c>
      <c r="AA24" s="1433"/>
      <c r="AB24" s="1433"/>
      <c r="AC24" s="1433"/>
      <c r="AD24" s="1336"/>
    </row>
    <row r="25" spans="1:33" ht="20.100000000000001" customHeight="1">
      <c r="C25" s="3"/>
      <c r="D25" s="3"/>
      <c r="E25" s="3"/>
      <c r="F25" s="3"/>
      <c r="G25" s="3"/>
      <c r="H25" s="3"/>
      <c r="I25" s="3"/>
      <c r="J25" s="91"/>
      <c r="K25" s="91"/>
      <c r="L25" s="91"/>
      <c r="M25" s="92"/>
      <c r="N25" s="92"/>
      <c r="O25" s="92"/>
      <c r="P25" s="92"/>
      <c r="Q25" s="101"/>
      <c r="R25" s="91"/>
      <c r="S25" s="91"/>
      <c r="T25" s="91"/>
      <c r="U25" s="91"/>
      <c r="V25" s="93"/>
      <c r="W25" s="93"/>
      <c r="X25" s="93"/>
      <c r="Y25" s="92"/>
      <c r="Z25" s="92"/>
      <c r="AA25" s="92"/>
      <c r="AB25" s="3"/>
      <c r="AC25" s="3"/>
      <c r="AD25" s="3"/>
      <c r="AE25" s="36"/>
    </row>
    <row r="26" spans="1:33" ht="20.100000000000001" customHeight="1">
      <c r="A26" s="83" t="s">
        <v>92</v>
      </c>
      <c r="C26" s="36"/>
      <c r="D26" s="681"/>
      <c r="E26" s="681"/>
      <c r="F26" s="1320"/>
      <c r="G26" s="1320"/>
      <c r="H26" s="1320"/>
      <c r="I26" s="1320"/>
      <c r="J26" s="1320"/>
      <c r="K26" s="1320"/>
      <c r="L26" s="1320"/>
      <c r="M26" s="36"/>
      <c r="N26" s="36"/>
      <c r="O26" s="36"/>
      <c r="P26" s="36"/>
      <c r="Q26" s="36"/>
      <c r="R26" s="36"/>
      <c r="S26" s="36"/>
      <c r="T26" s="36"/>
      <c r="U26" s="36"/>
      <c r="V26" s="36"/>
      <c r="W26" s="36"/>
      <c r="X26" s="36"/>
      <c r="Y26" s="36"/>
      <c r="Z26" s="36"/>
      <c r="AA26" s="36"/>
      <c r="AB26" s="36"/>
      <c r="AE26" s="36"/>
    </row>
    <row r="27" spans="1:33" ht="20.100000000000001" customHeight="1">
      <c r="A27" s="596"/>
      <c r="B27" s="597"/>
      <c r="C27" s="597"/>
      <c r="D27" s="597"/>
      <c r="E27" s="598"/>
      <c r="F27" s="596" t="str">
        <f>L6</f>
        <v>インクレソール</v>
      </c>
      <c r="G27" s="597"/>
      <c r="H27" s="598"/>
      <c r="I27" s="596" t="str">
        <f>L7</f>
        <v>JUNK</v>
      </c>
      <c r="J27" s="597"/>
      <c r="K27" s="598"/>
      <c r="L27" s="596" t="str">
        <f>L8</f>
        <v>ガッティームミヨウージョ</v>
      </c>
      <c r="M27" s="597"/>
      <c r="N27" s="598"/>
      <c r="O27" s="596" t="str">
        <f>L9</f>
        <v>Camel Queen</v>
      </c>
      <c r="P27" s="597"/>
      <c r="Q27" s="598"/>
      <c r="R27" s="596" t="s">
        <v>33</v>
      </c>
      <c r="S27" s="597"/>
      <c r="T27" s="598"/>
      <c r="U27" s="596" t="s">
        <v>15</v>
      </c>
      <c r="V27" s="597"/>
      <c r="W27" s="598"/>
      <c r="X27" s="596" t="s">
        <v>16</v>
      </c>
      <c r="Y27" s="597"/>
      <c r="Z27" s="598"/>
      <c r="AA27" s="596" t="s">
        <v>34</v>
      </c>
      <c r="AB27" s="597"/>
      <c r="AC27" s="598"/>
      <c r="AD27" s="596" t="s">
        <v>17</v>
      </c>
      <c r="AE27" s="597"/>
      <c r="AF27" s="598"/>
      <c r="AG27" s="36"/>
    </row>
    <row r="28" spans="1:33" ht="20.100000000000001" customHeight="1">
      <c r="A28" s="1410" t="str">
        <f>L6</f>
        <v>インクレソール</v>
      </c>
      <c r="B28" s="1411"/>
      <c r="C28" s="1411"/>
      <c r="D28" s="1411"/>
      <c r="E28" s="1412"/>
      <c r="F28" s="1242"/>
      <c r="G28" s="1243"/>
      <c r="H28" s="1262"/>
      <c r="I28" s="1247" t="s">
        <v>284</v>
      </c>
      <c r="J28" s="1248"/>
      <c r="K28" s="1261"/>
      <c r="L28" s="1247" t="s">
        <v>283</v>
      </c>
      <c r="M28" s="1248"/>
      <c r="N28" s="1261"/>
      <c r="O28" s="1247" t="s">
        <v>284</v>
      </c>
      <c r="P28" s="1248"/>
      <c r="Q28" s="1261"/>
      <c r="R28" s="1404">
        <f>COUNTIF(F28:Q29,"〇")*3+COUNTIF(F28:Q29,"△")</f>
        <v>3</v>
      </c>
      <c r="S28" s="1405"/>
      <c r="T28" s="1406"/>
      <c r="U28" s="1413">
        <f>I29+L29+O29</f>
        <v>1</v>
      </c>
      <c r="V28" s="1405"/>
      <c r="W28" s="1406"/>
      <c r="X28" s="1413">
        <f>K29+N29+Q29</f>
        <v>18</v>
      </c>
      <c r="Y28" s="1405"/>
      <c r="Z28" s="1406"/>
      <c r="AA28" s="1414">
        <f>U28-X28</f>
        <v>-17</v>
      </c>
      <c r="AB28" s="1415"/>
      <c r="AC28" s="1416"/>
      <c r="AD28" s="793">
        <f>RANK(R28,R28:T35,0)</f>
        <v>4</v>
      </c>
      <c r="AE28" s="793"/>
      <c r="AF28" s="793"/>
      <c r="AG28" s="36"/>
    </row>
    <row r="29" spans="1:33" ht="20.100000000000001" customHeight="1">
      <c r="A29" s="1410"/>
      <c r="B29" s="1411"/>
      <c r="C29" s="1411"/>
      <c r="D29" s="1411"/>
      <c r="E29" s="1412"/>
      <c r="F29" s="1244"/>
      <c r="G29" s="1245"/>
      <c r="H29" s="1246"/>
      <c r="I29" s="353">
        <f>R13</f>
        <v>0</v>
      </c>
      <c r="J29" s="354" t="s">
        <v>93</v>
      </c>
      <c r="K29" s="355">
        <f>T13</f>
        <v>9</v>
      </c>
      <c r="L29" s="353">
        <f>R17</f>
        <v>1</v>
      </c>
      <c r="M29" s="354" t="s">
        <v>93</v>
      </c>
      <c r="N29" s="355">
        <f>T17</f>
        <v>0</v>
      </c>
      <c r="O29" s="265">
        <f>R21</f>
        <v>0</v>
      </c>
      <c r="P29" s="266" t="s">
        <v>93</v>
      </c>
      <c r="Q29" s="267">
        <f>T21</f>
        <v>9</v>
      </c>
      <c r="R29" s="1407"/>
      <c r="S29" s="1408"/>
      <c r="T29" s="1409"/>
      <c r="U29" s="1407"/>
      <c r="V29" s="1408"/>
      <c r="W29" s="1409"/>
      <c r="X29" s="1407"/>
      <c r="Y29" s="1408"/>
      <c r="Z29" s="1409"/>
      <c r="AA29" s="1417"/>
      <c r="AB29" s="1418"/>
      <c r="AC29" s="1419"/>
      <c r="AD29" s="793"/>
      <c r="AE29" s="793"/>
      <c r="AF29" s="793"/>
    </row>
    <row r="30" spans="1:33" ht="20.100000000000001" customHeight="1">
      <c r="A30" s="1410" t="str">
        <f>L7</f>
        <v>JUNK</v>
      </c>
      <c r="B30" s="1411"/>
      <c r="C30" s="1411"/>
      <c r="D30" s="1411"/>
      <c r="E30" s="1412"/>
      <c r="F30" s="1404" t="s">
        <v>283</v>
      </c>
      <c r="G30" s="1405"/>
      <c r="H30" s="1406"/>
      <c r="I30" s="1242"/>
      <c r="J30" s="1243"/>
      <c r="K30" s="1262"/>
      <c r="L30" s="1247" t="s">
        <v>285</v>
      </c>
      <c r="M30" s="1248"/>
      <c r="N30" s="1261"/>
      <c r="O30" s="1247" t="s">
        <v>285</v>
      </c>
      <c r="P30" s="1248"/>
      <c r="Q30" s="1261"/>
      <c r="R30" s="1404">
        <f t="shared" ref="R30" si="0">COUNTIF(F30:Q31,"〇")*3+COUNTIF(F30:Q31,"△")</f>
        <v>5</v>
      </c>
      <c r="S30" s="1405"/>
      <c r="T30" s="1406"/>
      <c r="U30" s="1413">
        <f>F31+L31+O31</f>
        <v>9</v>
      </c>
      <c r="V30" s="1405"/>
      <c r="W30" s="1406"/>
      <c r="X30" s="1413">
        <f>H31+N31+Q31</f>
        <v>0</v>
      </c>
      <c r="Y30" s="1405"/>
      <c r="Z30" s="1406"/>
      <c r="AA30" s="1414">
        <f>U30-X30</f>
        <v>9</v>
      </c>
      <c r="AB30" s="1415"/>
      <c r="AC30" s="1416"/>
      <c r="AD30" s="793">
        <f>RANK(R30,R28:T35,0)</f>
        <v>1</v>
      </c>
      <c r="AE30" s="793"/>
      <c r="AF30" s="793"/>
    </row>
    <row r="31" spans="1:33" ht="20.100000000000001" customHeight="1">
      <c r="A31" s="1410"/>
      <c r="B31" s="1411"/>
      <c r="C31" s="1411"/>
      <c r="D31" s="1411"/>
      <c r="E31" s="1412"/>
      <c r="F31" s="268">
        <f>T13</f>
        <v>9</v>
      </c>
      <c r="G31" s="266" t="s">
        <v>93</v>
      </c>
      <c r="H31" s="269">
        <f>R13</f>
        <v>0</v>
      </c>
      <c r="I31" s="1244"/>
      <c r="J31" s="1245"/>
      <c r="K31" s="1246"/>
      <c r="L31" s="270">
        <f>R23</f>
        <v>0</v>
      </c>
      <c r="M31" s="354" t="s">
        <v>60</v>
      </c>
      <c r="N31" s="271">
        <f>T23</f>
        <v>0</v>
      </c>
      <c r="O31" s="265">
        <f>R19</f>
        <v>0</v>
      </c>
      <c r="P31" s="266" t="s">
        <v>60</v>
      </c>
      <c r="Q31" s="267">
        <f>T19</f>
        <v>0</v>
      </c>
      <c r="R31" s="1407"/>
      <c r="S31" s="1408"/>
      <c r="T31" s="1409"/>
      <c r="U31" s="1407"/>
      <c r="V31" s="1408"/>
      <c r="W31" s="1409"/>
      <c r="X31" s="1407"/>
      <c r="Y31" s="1408"/>
      <c r="Z31" s="1409"/>
      <c r="AA31" s="1417"/>
      <c r="AB31" s="1418"/>
      <c r="AC31" s="1419"/>
      <c r="AD31" s="793"/>
      <c r="AE31" s="793"/>
      <c r="AF31" s="793"/>
    </row>
    <row r="32" spans="1:33" ht="20.100000000000001" customHeight="1">
      <c r="A32" s="1410" t="str">
        <f>L8</f>
        <v>ガッティームミヨウージョ</v>
      </c>
      <c r="B32" s="1411"/>
      <c r="C32" s="1411"/>
      <c r="D32" s="1411"/>
      <c r="E32" s="1412"/>
      <c r="F32" s="1247" t="s">
        <v>284</v>
      </c>
      <c r="G32" s="1248"/>
      <c r="H32" s="1261"/>
      <c r="I32" s="1247" t="s">
        <v>285</v>
      </c>
      <c r="J32" s="1248"/>
      <c r="K32" s="1261"/>
      <c r="L32" s="1242"/>
      <c r="M32" s="1243"/>
      <c r="N32" s="1262"/>
      <c r="O32" s="1247" t="s">
        <v>283</v>
      </c>
      <c r="P32" s="1248"/>
      <c r="Q32" s="1261"/>
      <c r="R32" s="1404">
        <f t="shared" ref="R32" si="1">COUNTIF(F32:Q33,"〇")*3+COUNTIF(F32:Q33,"△")</f>
        <v>4</v>
      </c>
      <c r="S32" s="1405"/>
      <c r="T32" s="1406"/>
      <c r="U32" s="1413">
        <f>F33+I33+O33</f>
        <v>3</v>
      </c>
      <c r="V32" s="1405"/>
      <c r="W32" s="1406"/>
      <c r="X32" s="1413">
        <f>H33+K33+Q33</f>
        <v>1</v>
      </c>
      <c r="Y32" s="1405"/>
      <c r="Z32" s="1406"/>
      <c r="AA32" s="1414">
        <f>U32-X32</f>
        <v>2</v>
      </c>
      <c r="AB32" s="1415"/>
      <c r="AC32" s="1416"/>
      <c r="AD32" s="793">
        <v>3</v>
      </c>
      <c r="AE32" s="793"/>
      <c r="AF32" s="793"/>
    </row>
    <row r="33" spans="1:32" ht="20.100000000000001" customHeight="1">
      <c r="A33" s="1410"/>
      <c r="B33" s="1411"/>
      <c r="C33" s="1411"/>
      <c r="D33" s="1411"/>
      <c r="E33" s="1412"/>
      <c r="F33" s="272">
        <f>T17</f>
        <v>0</v>
      </c>
      <c r="G33" s="273" t="s">
        <v>93</v>
      </c>
      <c r="H33" s="274">
        <f>R17</f>
        <v>1</v>
      </c>
      <c r="I33" s="272">
        <f>T23</f>
        <v>0</v>
      </c>
      <c r="J33" s="273" t="s">
        <v>93</v>
      </c>
      <c r="K33" s="274">
        <f>R23</f>
        <v>0</v>
      </c>
      <c r="L33" s="1244"/>
      <c r="M33" s="1245"/>
      <c r="N33" s="1246"/>
      <c r="O33" s="278">
        <f>R15</f>
        <v>3</v>
      </c>
      <c r="P33" s="354" t="s">
        <v>60</v>
      </c>
      <c r="Q33" s="278">
        <f>T15</f>
        <v>0</v>
      </c>
      <c r="R33" s="1407"/>
      <c r="S33" s="1408"/>
      <c r="T33" s="1409"/>
      <c r="U33" s="1407"/>
      <c r="V33" s="1408"/>
      <c r="W33" s="1409"/>
      <c r="X33" s="1407"/>
      <c r="Y33" s="1408"/>
      <c r="Z33" s="1409"/>
      <c r="AA33" s="1417"/>
      <c r="AB33" s="1418"/>
      <c r="AC33" s="1419"/>
      <c r="AD33" s="793"/>
      <c r="AE33" s="793"/>
      <c r="AF33" s="793"/>
    </row>
    <row r="34" spans="1:32" ht="20.100000000000001" customHeight="1">
      <c r="A34" s="1410" t="str">
        <f>L9</f>
        <v>Camel Queen</v>
      </c>
      <c r="B34" s="1411"/>
      <c r="C34" s="1411"/>
      <c r="D34" s="1411"/>
      <c r="E34" s="1412"/>
      <c r="F34" s="1247" t="s">
        <v>283</v>
      </c>
      <c r="G34" s="1248"/>
      <c r="H34" s="1261"/>
      <c r="I34" s="1247" t="s">
        <v>285</v>
      </c>
      <c r="J34" s="1248"/>
      <c r="K34" s="1261"/>
      <c r="L34" s="1247" t="s">
        <v>284</v>
      </c>
      <c r="M34" s="1248"/>
      <c r="N34" s="1261"/>
      <c r="O34" s="1242"/>
      <c r="P34" s="1243"/>
      <c r="Q34" s="1262"/>
      <c r="R34" s="1404">
        <f t="shared" ref="R34" si="2">COUNTIF(F34:Q35,"〇")*3+COUNTIF(F34:Q35,"△")</f>
        <v>4</v>
      </c>
      <c r="S34" s="1405"/>
      <c r="T34" s="1406"/>
      <c r="U34" s="1413">
        <f>F35+I35+L35</f>
        <v>9</v>
      </c>
      <c r="V34" s="1405"/>
      <c r="W34" s="1406"/>
      <c r="X34" s="1413">
        <f>H35+K35+N35</f>
        <v>3</v>
      </c>
      <c r="Y34" s="1405"/>
      <c r="Z34" s="1406"/>
      <c r="AA34" s="1414">
        <f>U34-X34</f>
        <v>6</v>
      </c>
      <c r="AB34" s="1415"/>
      <c r="AC34" s="1416"/>
      <c r="AD34" s="793">
        <f>RANK(R34,R28:T35,0)</f>
        <v>2</v>
      </c>
      <c r="AE34" s="793"/>
      <c r="AF34" s="793"/>
    </row>
    <row r="35" spans="1:32" ht="20.100000000000001" customHeight="1">
      <c r="A35" s="1410"/>
      <c r="B35" s="1411"/>
      <c r="C35" s="1411"/>
      <c r="D35" s="1411"/>
      <c r="E35" s="1412"/>
      <c r="F35" s="270">
        <f>T21</f>
        <v>9</v>
      </c>
      <c r="G35" s="354" t="s">
        <v>93</v>
      </c>
      <c r="H35" s="271">
        <f>R21</f>
        <v>0</v>
      </c>
      <c r="I35" s="270">
        <f>T19</f>
        <v>0</v>
      </c>
      <c r="J35" s="354" t="s">
        <v>93</v>
      </c>
      <c r="K35" s="271">
        <f>R19</f>
        <v>0</v>
      </c>
      <c r="L35" s="270">
        <f>T15</f>
        <v>0</v>
      </c>
      <c r="M35" s="354" t="s">
        <v>29</v>
      </c>
      <c r="N35" s="271">
        <f>R15</f>
        <v>3</v>
      </c>
      <c r="O35" s="1244"/>
      <c r="P35" s="1245"/>
      <c r="Q35" s="1246"/>
      <c r="R35" s="1407"/>
      <c r="S35" s="1408"/>
      <c r="T35" s="1409"/>
      <c r="U35" s="1407"/>
      <c r="V35" s="1408"/>
      <c r="W35" s="1409"/>
      <c r="X35" s="1407"/>
      <c r="Y35" s="1408"/>
      <c r="Z35" s="1409"/>
      <c r="AA35" s="1417"/>
      <c r="AB35" s="1418"/>
      <c r="AC35" s="1419"/>
      <c r="AD35" s="793"/>
      <c r="AE35" s="793"/>
      <c r="AF35" s="793"/>
    </row>
    <row r="36" spans="1:32" ht="20.100000000000001" customHeight="1">
      <c r="C36" s="3"/>
      <c r="D36" s="93"/>
      <c r="E36" s="3"/>
      <c r="F36" s="93"/>
      <c r="G36" s="93"/>
      <c r="H36" s="3"/>
      <c r="I36" s="93"/>
      <c r="J36" s="93"/>
      <c r="K36" s="3"/>
      <c r="L36" s="93"/>
      <c r="M36" s="3"/>
      <c r="N36" s="3"/>
      <c r="O36" s="3"/>
      <c r="P36" s="3"/>
      <c r="Q36" s="3"/>
      <c r="R36" s="3"/>
      <c r="S36" s="3"/>
      <c r="T36" s="3"/>
      <c r="U36" s="3"/>
      <c r="V36" s="3"/>
      <c r="W36" s="3"/>
      <c r="X36" s="3"/>
      <c r="Y36" s="92"/>
      <c r="Z36" s="92"/>
      <c r="AA36" s="92"/>
      <c r="AB36" s="3"/>
      <c r="AC36" s="3"/>
      <c r="AD36" s="3"/>
    </row>
    <row r="37" spans="1:32" ht="20.100000000000001" customHeight="1">
      <c r="A37" s="596"/>
      <c r="B37" s="597"/>
      <c r="C37" s="597"/>
      <c r="D37" s="597"/>
      <c r="E37" s="598"/>
      <c r="F37" s="596" t="str">
        <f>W6</f>
        <v>我流牙</v>
      </c>
      <c r="G37" s="597"/>
      <c r="H37" s="598"/>
      <c r="I37" s="596" t="str">
        <f>W7</f>
        <v>Garden</v>
      </c>
      <c r="J37" s="597"/>
      <c r="K37" s="598"/>
      <c r="L37" s="596" t="str">
        <f>W8</f>
        <v>FC COLORE</v>
      </c>
      <c r="M37" s="597"/>
      <c r="N37" s="598"/>
      <c r="O37" s="596" t="str">
        <f>W9</f>
        <v>SPAM</v>
      </c>
      <c r="P37" s="597"/>
      <c r="Q37" s="598"/>
      <c r="R37" s="596" t="s">
        <v>33</v>
      </c>
      <c r="S37" s="597"/>
      <c r="T37" s="598"/>
      <c r="U37" s="596" t="s">
        <v>15</v>
      </c>
      <c r="V37" s="597"/>
      <c r="W37" s="598"/>
      <c r="X37" s="596" t="s">
        <v>16</v>
      </c>
      <c r="Y37" s="597"/>
      <c r="Z37" s="598"/>
      <c r="AA37" s="596" t="s">
        <v>34</v>
      </c>
      <c r="AB37" s="597"/>
      <c r="AC37" s="598"/>
      <c r="AD37" s="596" t="s">
        <v>17</v>
      </c>
      <c r="AE37" s="597"/>
      <c r="AF37" s="598"/>
    </row>
    <row r="38" spans="1:32" ht="20.100000000000001" customHeight="1">
      <c r="A38" s="1410" t="str">
        <f>W6</f>
        <v>我流牙</v>
      </c>
      <c r="B38" s="1411"/>
      <c r="C38" s="1411"/>
      <c r="D38" s="1411"/>
      <c r="E38" s="1412"/>
      <c r="F38" s="1242"/>
      <c r="G38" s="1243"/>
      <c r="H38" s="1262"/>
      <c r="I38" s="1247" t="s">
        <v>283</v>
      </c>
      <c r="J38" s="1248"/>
      <c r="K38" s="1261"/>
      <c r="L38" s="1247" t="s">
        <v>284</v>
      </c>
      <c r="M38" s="1248"/>
      <c r="N38" s="1261"/>
      <c r="O38" s="1247" t="s">
        <v>284</v>
      </c>
      <c r="P38" s="1248"/>
      <c r="Q38" s="1261"/>
      <c r="R38" s="1404">
        <f>COUNTIF(F38:Q39,"〇")*3+COUNTIF(F38:Q39,"△")</f>
        <v>3</v>
      </c>
      <c r="S38" s="1405"/>
      <c r="T38" s="1406"/>
      <c r="U38" s="1413">
        <f>I39+L39+O39</f>
        <v>4</v>
      </c>
      <c r="V38" s="1405"/>
      <c r="W38" s="1406"/>
      <c r="X38" s="1413">
        <f>K39+N39+Q39</f>
        <v>4</v>
      </c>
      <c r="Y38" s="1405"/>
      <c r="Z38" s="1406"/>
      <c r="AA38" s="1414">
        <f>U38-X38</f>
        <v>0</v>
      </c>
      <c r="AB38" s="1415"/>
      <c r="AC38" s="1416"/>
      <c r="AD38" s="793">
        <f>RANK(R38,R38:T45,0)</f>
        <v>2</v>
      </c>
      <c r="AE38" s="793"/>
      <c r="AF38" s="793"/>
    </row>
    <row r="39" spans="1:32" ht="20.100000000000001" customHeight="1">
      <c r="A39" s="1410"/>
      <c r="B39" s="1411"/>
      <c r="C39" s="1411"/>
      <c r="D39" s="1411"/>
      <c r="E39" s="1412"/>
      <c r="F39" s="1244"/>
      <c r="G39" s="1245"/>
      <c r="H39" s="1246"/>
      <c r="I39" s="270">
        <f>R14</f>
        <v>4</v>
      </c>
      <c r="J39" s="354" t="s">
        <v>93</v>
      </c>
      <c r="K39" s="271">
        <f>T14</f>
        <v>0</v>
      </c>
      <c r="L39" s="270">
        <f>R18</f>
        <v>0</v>
      </c>
      <c r="M39" s="354" t="s">
        <v>93</v>
      </c>
      <c r="N39" s="271">
        <f>T18</f>
        <v>1</v>
      </c>
      <c r="O39" s="265">
        <f>R22</f>
        <v>0</v>
      </c>
      <c r="P39" s="266" t="s">
        <v>93</v>
      </c>
      <c r="Q39" s="267">
        <f>T22</f>
        <v>3</v>
      </c>
      <c r="R39" s="1407"/>
      <c r="S39" s="1408"/>
      <c r="T39" s="1409"/>
      <c r="U39" s="1407"/>
      <c r="V39" s="1408"/>
      <c r="W39" s="1409"/>
      <c r="X39" s="1407"/>
      <c r="Y39" s="1408"/>
      <c r="Z39" s="1409"/>
      <c r="AA39" s="1417"/>
      <c r="AB39" s="1418"/>
      <c r="AC39" s="1419"/>
      <c r="AD39" s="793"/>
      <c r="AE39" s="793"/>
      <c r="AF39" s="793"/>
    </row>
    <row r="40" spans="1:32" ht="20.100000000000001" customHeight="1">
      <c r="A40" s="1410" t="str">
        <f>W7</f>
        <v>Garden</v>
      </c>
      <c r="B40" s="1411"/>
      <c r="C40" s="1411"/>
      <c r="D40" s="1411"/>
      <c r="E40" s="1412"/>
      <c r="F40" s="1404" t="s">
        <v>284</v>
      </c>
      <c r="G40" s="1405"/>
      <c r="H40" s="1406"/>
      <c r="I40" s="1242"/>
      <c r="J40" s="1243"/>
      <c r="K40" s="1262"/>
      <c r="L40" s="1247" t="s">
        <v>283</v>
      </c>
      <c r="M40" s="1248"/>
      <c r="N40" s="1261"/>
      <c r="O40" s="1247" t="s">
        <v>284</v>
      </c>
      <c r="P40" s="1248"/>
      <c r="Q40" s="1261"/>
      <c r="R40" s="1404">
        <f t="shared" ref="R40" si="3">COUNTIF(F40:Q41,"〇")*3+COUNTIF(F40:Q41,"△")</f>
        <v>3</v>
      </c>
      <c r="S40" s="1405"/>
      <c r="T40" s="1406"/>
      <c r="U40" s="1413">
        <f>F41+L41+O41</f>
        <v>3</v>
      </c>
      <c r="V40" s="1405"/>
      <c r="W40" s="1406"/>
      <c r="X40" s="1413">
        <f>H41+N41+Q41</f>
        <v>6</v>
      </c>
      <c r="Y40" s="1405"/>
      <c r="Z40" s="1406"/>
      <c r="AA40" s="1414">
        <f>U40-X40</f>
        <v>-3</v>
      </c>
      <c r="AB40" s="1415"/>
      <c r="AC40" s="1416"/>
      <c r="AD40" s="793">
        <v>3</v>
      </c>
      <c r="AE40" s="793"/>
      <c r="AF40" s="793"/>
    </row>
    <row r="41" spans="1:32" ht="20.100000000000001" customHeight="1">
      <c r="A41" s="1410"/>
      <c r="B41" s="1411"/>
      <c r="C41" s="1411"/>
      <c r="D41" s="1411"/>
      <c r="E41" s="1412"/>
      <c r="F41" s="265">
        <f>T14</f>
        <v>0</v>
      </c>
      <c r="G41" s="266" t="s">
        <v>93</v>
      </c>
      <c r="H41" s="267">
        <f>R14</f>
        <v>4</v>
      </c>
      <c r="I41" s="1244"/>
      <c r="J41" s="1245"/>
      <c r="K41" s="1246"/>
      <c r="L41" s="270">
        <f>R24</f>
        <v>3</v>
      </c>
      <c r="M41" s="354" t="s">
        <v>93</v>
      </c>
      <c r="N41" s="271">
        <f>T24</f>
        <v>0</v>
      </c>
      <c r="O41" s="265">
        <f>R20</f>
        <v>0</v>
      </c>
      <c r="P41" s="266" t="s">
        <v>93</v>
      </c>
      <c r="Q41" s="267">
        <f>T20</f>
        <v>2</v>
      </c>
      <c r="R41" s="1407"/>
      <c r="S41" s="1408"/>
      <c r="T41" s="1409"/>
      <c r="U41" s="1407"/>
      <c r="V41" s="1408"/>
      <c r="W41" s="1409"/>
      <c r="X41" s="1407"/>
      <c r="Y41" s="1408"/>
      <c r="Z41" s="1409"/>
      <c r="AA41" s="1417"/>
      <c r="AB41" s="1418"/>
      <c r="AC41" s="1419"/>
      <c r="AD41" s="793"/>
      <c r="AE41" s="793"/>
      <c r="AF41" s="793"/>
    </row>
    <row r="42" spans="1:32" ht="20.100000000000001" customHeight="1">
      <c r="A42" s="1410" t="str">
        <f>W8</f>
        <v>FC COLORE</v>
      </c>
      <c r="B42" s="1411"/>
      <c r="C42" s="1411"/>
      <c r="D42" s="1411"/>
      <c r="E42" s="1412"/>
      <c r="F42" s="1247" t="s">
        <v>283</v>
      </c>
      <c r="G42" s="1248"/>
      <c r="H42" s="1261"/>
      <c r="I42" s="1247" t="s">
        <v>284</v>
      </c>
      <c r="J42" s="1248"/>
      <c r="K42" s="1261"/>
      <c r="L42" s="1242"/>
      <c r="M42" s="1243"/>
      <c r="N42" s="1262"/>
      <c r="O42" s="1247" t="s">
        <v>284</v>
      </c>
      <c r="P42" s="1248"/>
      <c r="Q42" s="1261"/>
      <c r="R42" s="1404">
        <f t="shared" ref="R42" si="4">COUNTIF(F42:Q43,"〇")*3+COUNTIF(F42:Q43,"△")</f>
        <v>3</v>
      </c>
      <c r="S42" s="1405"/>
      <c r="T42" s="1406"/>
      <c r="U42" s="1413">
        <f>F43+I43+O43</f>
        <v>1</v>
      </c>
      <c r="V42" s="1405"/>
      <c r="W42" s="1406"/>
      <c r="X42" s="1413">
        <f>H43+K43+Q43</f>
        <v>12</v>
      </c>
      <c r="Y42" s="1405"/>
      <c r="Z42" s="1406"/>
      <c r="AA42" s="1414">
        <f>U42-X42</f>
        <v>-11</v>
      </c>
      <c r="AB42" s="1415"/>
      <c r="AC42" s="1416"/>
      <c r="AD42" s="793">
        <v>4</v>
      </c>
      <c r="AE42" s="793"/>
      <c r="AF42" s="793"/>
    </row>
    <row r="43" spans="1:32" ht="20.100000000000001" customHeight="1">
      <c r="A43" s="1410"/>
      <c r="B43" s="1411"/>
      <c r="C43" s="1411"/>
      <c r="D43" s="1411"/>
      <c r="E43" s="1412"/>
      <c r="F43" s="272">
        <f>T18</f>
        <v>1</v>
      </c>
      <c r="G43" s="273" t="s">
        <v>93</v>
      </c>
      <c r="H43" s="274">
        <f>R18</f>
        <v>0</v>
      </c>
      <c r="I43" s="272">
        <f>T24</f>
        <v>0</v>
      </c>
      <c r="J43" s="273" t="s">
        <v>93</v>
      </c>
      <c r="K43" s="274">
        <f>R24</f>
        <v>3</v>
      </c>
      <c r="L43" s="1244"/>
      <c r="M43" s="1245"/>
      <c r="N43" s="1246"/>
      <c r="O43" s="278">
        <f>R16</f>
        <v>0</v>
      </c>
      <c r="P43" s="354" t="s">
        <v>93</v>
      </c>
      <c r="Q43" s="278">
        <f>T16</f>
        <v>9</v>
      </c>
      <c r="R43" s="1407"/>
      <c r="S43" s="1408"/>
      <c r="T43" s="1409"/>
      <c r="U43" s="1407"/>
      <c r="V43" s="1408"/>
      <c r="W43" s="1409"/>
      <c r="X43" s="1407"/>
      <c r="Y43" s="1408"/>
      <c r="Z43" s="1409"/>
      <c r="AA43" s="1417"/>
      <c r="AB43" s="1418"/>
      <c r="AC43" s="1419"/>
      <c r="AD43" s="793"/>
      <c r="AE43" s="793"/>
      <c r="AF43" s="793"/>
    </row>
    <row r="44" spans="1:32" ht="20.100000000000001" customHeight="1">
      <c r="A44" s="1410" t="str">
        <f>W9</f>
        <v>SPAM</v>
      </c>
      <c r="B44" s="1411"/>
      <c r="C44" s="1411"/>
      <c r="D44" s="1411"/>
      <c r="E44" s="1412"/>
      <c r="F44" s="1247" t="s">
        <v>283</v>
      </c>
      <c r="G44" s="1248"/>
      <c r="H44" s="1261"/>
      <c r="I44" s="1247" t="s">
        <v>283</v>
      </c>
      <c r="J44" s="1248"/>
      <c r="K44" s="1261"/>
      <c r="L44" s="1247" t="s">
        <v>283</v>
      </c>
      <c r="M44" s="1248"/>
      <c r="N44" s="1261"/>
      <c r="O44" s="1242"/>
      <c r="P44" s="1243"/>
      <c r="Q44" s="1262"/>
      <c r="R44" s="1404">
        <f t="shared" ref="R44" si="5">COUNTIF(F44:Q45,"〇")*3+COUNTIF(F44:Q45,"△")</f>
        <v>9</v>
      </c>
      <c r="S44" s="1405"/>
      <c r="T44" s="1406"/>
      <c r="U44" s="1413">
        <f>F45+I45+L45</f>
        <v>14</v>
      </c>
      <c r="V44" s="1405"/>
      <c r="W44" s="1406"/>
      <c r="X44" s="1413">
        <f>H45+K45+N45</f>
        <v>0</v>
      </c>
      <c r="Y44" s="1405"/>
      <c r="Z44" s="1406"/>
      <c r="AA44" s="1414">
        <f>U44-X44</f>
        <v>14</v>
      </c>
      <c r="AB44" s="1415"/>
      <c r="AC44" s="1416"/>
      <c r="AD44" s="793">
        <f>RANK(R44,R38:T45,0)</f>
        <v>1</v>
      </c>
      <c r="AE44" s="793"/>
      <c r="AF44" s="793"/>
    </row>
    <row r="45" spans="1:32" ht="20.100000000000001" customHeight="1">
      <c r="A45" s="1410"/>
      <c r="B45" s="1411"/>
      <c r="C45" s="1411"/>
      <c r="D45" s="1411"/>
      <c r="E45" s="1412"/>
      <c r="F45" s="270">
        <f>T22</f>
        <v>3</v>
      </c>
      <c r="G45" s="354" t="s">
        <v>93</v>
      </c>
      <c r="H45" s="271">
        <f>R22</f>
        <v>0</v>
      </c>
      <c r="I45" s="270">
        <f>T20</f>
        <v>2</v>
      </c>
      <c r="J45" s="354" t="s">
        <v>93</v>
      </c>
      <c r="K45" s="271">
        <f>R20</f>
        <v>0</v>
      </c>
      <c r="L45" s="270">
        <f>T16</f>
        <v>9</v>
      </c>
      <c r="M45" s="354" t="s">
        <v>93</v>
      </c>
      <c r="N45" s="271">
        <f>R16</f>
        <v>0</v>
      </c>
      <c r="O45" s="1244"/>
      <c r="P45" s="1245"/>
      <c r="Q45" s="1246"/>
      <c r="R45" s="1407"/>
      <c r="S45" s="1408"/>
      <c r="T45" s="1409"/>
      <c r="U45" s="1407"/>
      <c r="V45" s="1408"/>
      <c r="W45" s="1409"/>
      <c r="X45" s="1407"/>
      <c r="Y45" s="1408"/>
      <c r="Z45" s="1409"/>
      <c r="AA45" s="1417"/>
      <c r="AB45" s="1418"/>
      <c r="AC45" s="1419"/>
      <c r="AD45" s="793"/>
      <c r="AE45" s="793"/>
      <c r="AF45" s="793"/>
    </row>
    <row r="46" spans="1:32" ht="20.100000000000001" customHeight="1">
      <c r="A46" s="3"/>
      <c r="B46" s="3"/>
      <c r="C46" s="3"/>
      <c r="D46" s="3"/>
      <c r="E46" s="3"/>
      <c r="F46" s="93"/>
      <c r="G46" s="3"/>
      <c r="H46" s="93"/>
      <c r="I46" s="93"/>
      <c r="J46" s="3"/>
      <c r="K46" s="93"/>
      <c r="L46" s="93"/>
      <c r="M46" s="3"/>
      <c r="N46" s="93"/>
      <c r="O46" s="3"/>
      <c r="P46" s="3"/>
      <c r="Q46" s="3"/>
      <c r="R46" s="3"/>
      <c r="S46" s="3"/>
      <c r="T46" s="3"/>
      <c r="U46" s="3"/>
      <c r="V46" s="3"/>
      <c r="W46" s="3"/>
      <c r="X46" s="3"/>
      <c r="Y46" s="3"/>
      <c r="Z46" s="3"/>
      <c r="AA46" s="92"/>
      <c r="AB46" s="92"/>
      <c r="AC46" s="92"/>
      <c r="AD46" s="3"/>
      <c r="AE46" s="3"/>
      <c r="AF46" s="3"/>
    </row>
    <row r="47" spans="1:32" ht="20.100000000000001" customHeight="1">
      <c r="A47" s="107" t="s">
        <v>81</v>
      </c>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c r="A48" s="596" t="s">
        <v>94</v>
      </c>
      <c r="B48" s="597"/>
      <c r="C48" s="598"/>
      <c r="D48" s="595" t="s">
        <v>95</v>
      </c>
      <c r="E48" s="595"/>
      <c r="F48" s="595"/>
      <c r="G48" s="595"/>
      <c r="H48" s="595"/>
      <c r="I48" s="595"/>
      <c r="J48" s="596" t="s">
        <v>23</v>
      </c>
      <c r="K48" s="597"/>
      <c r="L48" s="598"/>
      <c r="M48" s="596" t="s">
        <v>24</v>
      </c>
      <c r="N48" s="597"/>
      <c r="O48" s="597"/>
      <c r="P48" s="597"/>
      <c r="Q48" s="597"/>
      <c r="R48" s="597"/>
      <c r="S48" s="597"/>
      <c r="T48" s="597"/>
      <c r="U48" s="597"/>
      <c r="V48" s="597"/>
      <c r="W48" s="597"/>
      <c r="X48" s="597"/>
      <c r="Y48" s="598"/>
      <c r="Z48" s="596" t="s">
        <v>26</v>
      </c>
      <c r="AA48" s="597"/>
      <c r="AB48" s="597"/>
      <c r="AC48" s="597"/>
      <c r="AD48" s="598"/>
    </row>
    <row r="49" spans="1:32" ht="20.100000000000001" customHeight="1">
      <c r="A49" s="596" t="s">
        <v>96</v>
      </c>
      <c r="B49" s="597"/>
      <c r="C49" s="598"/>
      <c r="D49" s="595" t="s">
        <v>97</v>
      </c>
      <c r="E49" s="595"/>
      <c r="F49" s="595"/>
      <c r="G49" s="595" t="s">
        <v>44</v>
      </c>
      <c r="H49" s="595"/>
      <c r="I49" s="595"/>
      <c r="J49" s="1330">
        <v>0.95138888888888884</v>
      </c>
      <c r="K49" s="1330"/>
      <c r="L49" s="1330"/>
      <c r="M49" s="1333" t="s">
        <v>286</v>
      </c>
      <c r="N49" s="1433"/>
      <c r="O49" s="1433"/>
      <c r="P49" s="1433"/>
      <c r="Q49" s="1433"/>
      <c r="R49" s="358">
        <v>5</v>
      </c>
      <c r="S49" s="358" t="s">
        <v>278</v>
      </c>
      <c r="T49" s="358">
        <v>1</v>
      </c>
      <c r="U49" s="1338" t="s">
        <v>287</v>
      </c>
      <c r="V49" s="1338"/>
      <c r="W49" s="1338"/>
      <c r="X49" s="1338"/>
      <c r="Y49" s="1329"/>
      <c r="Z49" s="1333" t="s">
        <v>289</v>
      </c>
      <c r="AA49" s="1433"/>
      <c r="AB49" s="1433"/>
      <c r="AC49" s="1433"/>
      <c r="AD49" s="1336"/>
    </row>
    <row r="50" spans="1:32" ht="20.100000000000001" customHeight="1">
      <c r="A50" s="596"/>
      <c r="B50" s="597"/>
      <c r="C50" s="598"/>
      <c r="D50" s="595" t="s">
        <v>102</v>
      </c>
      <c r="E50" s="595"/>
      <c r="F50" s="595"/>
      <c r="G50" s="595" t="s">
        <v>45</v>
      </c>
      <c r="H50" s="595"/>
      <c r="I50" s="595"/>
      <c r="J50" s="1330">
        <v>0.95138888888888884</v>
      </c>
      <c r="K50" s="1330"/>
      <c r="L50" s="1330"/>
      <c r="M50" s="1333" t="s">
        <v>322</v>
      </c>
      <c r="N50" s="1433"/>
      <c r="O50" s="1433"/>
      <c r="P50" s="1433"/>
      <c r="Q50" s="1433"/>
      <c r="R50" s="376">
        <v>1</v>
      </c>
      <c r="S50" s="32" t="s">
        <v>99</v>
      </c>
      <c r="T50" s="376">
        <v>0</v>
      </c>
      <c r="U50" s="1338" t="s">
        <v>288</v>
      </c>
      <c r="V50" s="1338"/>
      <c r="W50" s="1338"/>
      <c r="X50" s="1338"/>
      <c r="Y50" s="1329"/>
      <c r="Z50" s="1333" t="s">
        <v>290</v>
      </c>
      <c r="AA50" s="1433"/>
      <c r="AB50" s="1433"/>
      <c r="AC50" s="1433"/>
      <c r="AD50" s="1336"/>
    </row>
    <row r="51" spans="1:32" ht="20.100000000000001" customHeight="1">
      <c r="A51" s="596"/>
      <c r="B51" s="597"/>
      <c r="C51" s="598"/>
      <c r="D51" s="595" t="s">
        <v>86</v>
      </c>
      <c r="E51" s="595"/>
      <c r="F51" s="595"/>
      <c r="G51" s="595" t="s">
        <v>43</v>
      </c>
      <c r="H51" s="595"/>
      <c r="I51" s="595"/>
      <c r="J51" s="1330">
        <v>0.97222222222222221</v>
      </c>
      <c r="K51" s="1330"/>
      <c r="L51" s="1330"/>
      <c r="M51" s="1333" t="s">
        <v>286</v>
      </c>
      <c r="N51" s="1433"/>
      <c r="O51" s="1433"/>
      <c r="P51" s="1433"/>
      <c r="Q51" s="1433"/>
      <c r="R51" s="376">
        <v>1</v>
      </c>
      <c r="S51" s="32" t="s">
        <v>99</v>
      </c>
      <c r="T51" s="376">
        <v>0</v>
      </c>
      <c r="U51" s="1338" t="s">
        <v>321</v>
      </c>
      <c r="V51" s="1338"/>
      <c r="W51" s="1338"/>
      <c r="X51" s="1338"/>
      <c r="Y51" s="1329"/>
      <c r="Z51" s="1333" t="s">
        <v>291</v>
      </c>
      <c r="AA51" s="1433"/>
      <c r="AB51" s="1433"/>
      <c r="AC51" s="1433"/>
      <c r="AD51" s="1336"/>
    </row>
    <row r="52" spans="1:32" ht="20.100000000000001" customHeight="1">
      <c r="A52" s="3"/>
      <c r="B52" s="3"/>
      <c r="C52" s="3"/>
      <c r="D52" s="3"/>
      <c r="E52" s="3"/>
      <c r="F52" s="93"/>
      <c r="G52" s="3"/>
      <c r="H52" s="93"/>
      <c r="I52" s="93"/>
      <c r="J52" s="3"/>
      <c r="K52" s="93"/>
      <c r="L52" s="93"/>
      <c r="M52" s="3"/>
      <c r="N52" s="93"/>
      <c r="O52" s="3"/>
      <c r="P52" s="3"/>
      <c r="Q52" s="3"/>
      <c r="R52" s="3"/>
      <c r="S52" s="3"/>
      <c r="T52" s="3"/>
      <c r="U52" s="3"/>
      <c r="V52" s="3"/>
      <c r="W52" s="3"/>
      <c r="X52" s="3"/>
      <c r="Y52" s="3"/>
      <c r="Z52" s="3"/>
      <c r="AA52" s="92"/>
      <c r="AB52" s="92"/>
      <c r="AC52" s="92"/>
      <c r="AD52" s="3"/>
      <c r="AE52" s="3"/>
      <c r="AF52" s="3"/>
    </row>
    <row r="53" spans="1:32" ht="20.100000000000001" customHeight="1">
      <c r="A53" s="720" t="str">
        <f>M49</f>
        <v>JUNK</v>
      </c>
      <c r="B53" s="715"/>
      <c r="C53" s="715"/>
      <c r="D53" s="715"/>
      <c r="E53" s="716"/>
      <c r="F53" s="360"/>
      <c r="G53" s="359"/>
      <c r="H53" s="108">
        <f>R49</f>
        <v>5</v>
      </c>
    </row>
    <row r="54" spans="1:32" ht="20.100000000000001" customHeight="1">
      <c r="A54" s="717"/>
      <c r="B54" s="718"/>
      <c r="C54" s="718"/>
      <c r="D54" s="718"/>
      <c r="E54" s="719"/>
      <c r="F54" s="112"/>
      <c r="G54" s="352"/>
      <c r="H54" s="244"/>
      <c r="I54" s="111"/>
      <c r="J54" s="111"/>
      <c r="K54" s="111"/>
      <c r="L54" s="111"/>
      <c r="M54" s="111"/>
      <c r="N54" s="111"/>
      <c r="O54" s="111"/>
      <c r="P54" s="111"/>
    </row>
    <row r="55" spans="1:32" ht="20.100000000000001" customHeight="1">
      <c r="E55" s="111"/>
      <c r="F55" s="112"/>
      <c r="G55" s="112"/>
      <c r="H55" s="361"/>
      <c r="I55" s="362"/>
      <c r="J55" s="114">
        <f>R51</f>
        <v>1</v>
      </c>
      <c r="K55" s="111"/>
      <c r="L55" s="111"/>
      <c r="M55" s="111"/>
      <c r="N55" s="111"/>
      <c r="O55" s="111"/>
      <c r="P55" s="111"/>
    </row>
    <row r="56" spans="1:32" ht="20.100000000000001" customHeight="1">
      <c r="E56" s="111"/>
      <c r="F56" s="112"/>
      <c r="G56" s="113"/>
      <c r="H56" s="245"/>
      <c r="I56" s="112"/>
      <c r="J56" s="363"/>
      <c r="K56" s="111"/>
      <c r="L56" s="111"/>
      <c r="M56" s="111"/>
      <c r="N56" s="111"/>
      <c r="O56" s="111"/>
      <c r="P56" s="111"/>
    </row>
    <row r="57" spans="1:32" ht="20.100000000000001" customHeight="1">
      <c r="A57" s="1439" t="str">
        <f>U49</f>
        <v>我流牙</v>
      </c>
      <c r="B57" s="1440"/>
      <c r="C57" s="1440"/>
      <c r="D57" s="1440"/>
      <c r="E57" s="1441"/>
      <c r="F57" s="115"/>
      <c r="G57" s="116"/>
      <c r="H57" s="245"/>
      <c r="I57" s="112"/>
      <c r="J57" s="363"/>
      <c r="K57" s="111"/>
      <c r="L57" s="799" t="s">
        <v>114</v>
      </c>
      <c r="M57" s="799"/>
      <c r="N57" s="799"/>
      <c r="O57" s="799"/>
      <c r="P57" s="799"/>
    </row>
    <row r="58" spans="1:32" ht="20.100000000000001" customHeight="1">
      <c r="A58" s="1442"/>
      <c r="B58" s="1443"/>
      <c r="C58" s="1443"/>
      <c r="D58" s="1443"/>
      <c r="E58" s="1444"/>
      <c r="F58" s="111"/>
      <c r="G58" s="111"/>
      <c r="H58" s="117">
        <f>T49</f>
        <v>1</v>
      </c>
      <c r="I58" s="112"/>
      <c r="J58" s="363"/>
      <c r="K58" s="111"/>
      <c r="L58" s="799"/>
      <c r="M58" s="799"/>
      <c r="N58" s="799"/>
      <c r="O58" s="799"/>
      <c r="P58" s="799"/>
    </row>
    <row r="59" spans="1:32" ht="20.100000000000001" customHeight="1">
      <c r="E59" s="111"/>
      <c r="F59" s="111"/>
      <c r="G59" s="111"/>
      <c r="H59" s="112"/>
      <c r="I59" s="364"/>
      <c r="J59" s="365"/>
      <c r="K59" s="366"/>
      <c r="L59" s="1445" t="s">
        <v>286</v>
      </c>
      <c r="M59" s="1446"/>
      <c r="N59" s="1446"/>
      <c r="O59" s="1446"/>
      <c r="P59" s="1447"/>
    </row>
    <row r="60" spans="1:32" ht="20.100000000000001" customHeight="1">
      <c r="E60" s="111"/>
      <c r="F60" s="111"/>
      <c r="G60" s="111"/>
      <c r="H60" s="112"/>
      <c r="I60" s="113"/>
      <c r="J60" s="112"/>
      <c r="K60" s="112"/>
      <c r="L60" s="1448"/>
      <c r="M60" s="1449"/>
      <c r="N60" s="1449"/>
      <c r="O60" s="1449"/>
      <c r="P60" s="1450"/>
      <c r="S60" s="101"/>
      <c r="T60" s="101"/>
    </row>
    <row r="61" spans="1:32" ht="20.100000000000001" customHeight="1">
      <c r="A61" s="1451" t="str">
        <f>M50</f>
        <v>SPAM</v>
      </c>
      <c r="B61" s="1452"/>
      <c r="C61" s="1452"/>
      <c r="D61" s="1452"/>
      <c r="E61" s="1453"/>
      <c r="F61" s="363"/>
      <c r="G61" s="362"/>
      <c r="H61" s="93">
        <f>R50</f>
        <v>1</v>
      </c>
      <c r="I61" s="113"/>
      <c r="J61" s="112"/>
      <c r="K61" s="112"/>
      <c r="L61" s="111"/>
      <c r="M61" s="111"/>
      <c r="N61" s="111"/>
      <c r="O61" s="111"/>
      <c r="P61" s="111"/>
    </row>
    <row r="62" spans="1:32" ht="20.100000000000001" customHeight="1">
      <c r="A62" s="1454"/>
      <c r="B62" s="1455"/>
      <c r="C62" s="1455"/>
      <c r="D62" s="1455"/>
      <c r="E62" s="1456"/>
      <c r="F62" s="351"/>
      <c r="G62" s="112"/>
      <c r="H62" s="363"/>
      <c r="I62" s="113"/>
      <c r="J62" s="112"/>
      <c r="K62" s="112"/>
      <c r="L62" s="111"/>
      <c r="M62" s="111"/>
      <c r="N62" s="111"/>
      <c r="O62" s="111"/>
      <c r="P62" s="111"/>
    </row>
    <row r="63" spans="1:32" ht="20.100000000000001" customHeight="1">
      <c r="E63" s="111"/>
      <c r="F63" s="112"/>
      <c r="G63" s="112"/>
      <c r="H63" s="365"/>
      <c r="I63" s="366"/>
      <c r="J63" s="112"/>
      <c r="K63" s="112"/>
      <c r="L63" s="111"/>
      <c r="M63" s="111"/>
      <c r="N63" s="111"/>
      <c r="O63" s="111"/>
      <c r="P63" s="111"/>
    </row>
    <row r="64" spans="1:32" ht="20.100000000000001" customHeight="1">
      <c r="E64" s="111"/>
      <c r="F64" s="112"/>
      <c r="G64" s="113"/>
      <c r="H64" s="351"/>
      <c r="I64" s="111"/>
      <c r="J64" s="117">
        <f>T51</f>
        <v>0</v>
      </c>
      <c r="K64" s="112"/>
      <c r="L64" s="111"/>
      <c r="M64" s="111"/>
      <c r="N64" s="111"/>
      <c r="O64" s="111"/>
      <c r="P64" s="111"/>
    </row>
    <row r="65" spans="1:16" ht="20.100000000000001" customHeight="1">
      <c r="A65" s="1439" t="str">
        <f>U50</f>
        <v>Camel Queen</v>
      </c>
      <c r="B65" s="1440"/>
      <c r="C65" s="1440"/>
      <c r="D65" s="1440"/>
      <c r="E65" s="1441"/>
      <c r="F65" s="115"/>
      <c r="G65" s="116"/>
      <c r="H65" s="111"/>
      <c r="I65" s="111"/>
      <c r="J65" s="112"/>
      <c r="K65" s="112"/>
      <c r="L65" s="111"/>
      <c r="M65" s="111"/>
      <c r="N65" s="111"/>
      <c r="O65" s="111"/>
      <c r="P65" s="111"/>
    </row>
    <row r="66" spans="1:16" ht="20.100000000000001" customHeight="1">
      <c r="A66" s="1442"/>
      <c r="B66" s="1443"/>
      <c r="C66" s="1443"/>
      <c r="D66" s="1443"/>
      <c r="E66" s="1444"/>
      <c r="F66" s="111"/>
      <c r="G66" s="111"/>
      <c r="H66" s="114">
        <f>T50</f>
        <v>0</v>
      </c>
      <c r="I66" s="111"/>
      <c r="J66" s="112"/>
      <c r="K66" s="112"/>
      <c r="L66" s="111"/>
      <c r="M66" s="111"/>
      <c r="N66" s="111"/>
      <c r="O66" s="111"/>
      <c r="P66" s="111"/>
    </row>
    <row r="67" spans="1:16" ht="20.100000000000001" customHeight="1">
      <c r="C67" s="111"/>
      <c r="D67" s="111"/>
      <c r="E67" s="111"/>
      <c r="F67" s="111"/>
      <c r="G67" s="111"/>
      <c r="H67" s="111"/>
      <c r="I67" s="111"/>
      <c r="J67" s="112"/>
      <c r="K67" s="111"/>
      <c r="L67" s="111"/>
      <c r="M67" s="111"/>
      <c r="N67" s="111"/>
      <c r="O67" s="111"/>
    </row>
    <row r="68" spans="1:16" ht="20.100000000000001" customHeight="1">
      <c r="C68" s="111"/>
      <c r="D68" s="111"/>
      <c r="E68" s="111"/>
      <c r="F68" s="111"/>
      <c r="G68" s="111"/>
      <c r="H68" s="111"/>
      <c r="I68" s="111"/>
      <c r="J68" s="111"/>
      <c r="K68" s="111"/>
      <c r="L68" s="111"/>
      <c r="M68" s="111"/>
      <c r="N68" s="111"/>
      <c r="O68" s="111"/>
    </row>
    <row r="69" spans="1:16" ht="20.100000000000001" customHeight="1"/>
    <row r="70" spans="1:16" ht="20.100000000000001" customHeight="1"/>
  </sheetData>
  <mergeCells count="234">
    <mergeCell ref="D15:F15"/>
    <mergeCell ref="A17:C17"/>
    <mergeCell ref="D17:F17"/>
    <mergeCell ref="A57:E58"/>
    <mergeCell ref="L59:P60"/>
    <mergeCell ref="A61:E62"/>
    <mergeCell ref="L57:P58"/>
    <mergeCell ref="M51:Q51"/>
    <mergeCell ref="I28:K28"/>
    <mergeCell ref="L28:N28"/>
    <mergeCell ref="L27:N27"/>
    <mergeCell ref="M16:Q16"/>
    <mergeCell ref="A21:C21"/>
    <mergeCell ref="A23:C23"/>
    <mergeCell ref="D21:F21"/>
    <mergeCell ref="D22:F22"/>
    <mergeCell ref="D24:F24"/>
    <mergeCell ref="A22:C22"/>
    <mergeCell ref="A24:C24"/>
    <mergeCell ref="D23:F23"/>
    <mergeCell ref="G23:I23"/>
    <mergeCell ref="J23:L23"/>
    <mergeCell ref="J24:L24"/>
    <mergeCell ref="A53:E54"/>
    <mergeCell ref="A65:E66"/>
    <mergeCell ref="A13:C13"/>
    <mergeCell ref="A14:C14"/>
    <mergeCell ref="D13:F13"/>
    <mergeCell ref="D14:F14"/>
    <mergeCell ref="A15:C15"/>
    <mergeCell ref="A28:E29"/>
    <mergeCell ref="F28:H29"/>
    <mergeCell ref="D26:F26"/>
    <mergeCell ref="G26:I26"/>
    <mergeCell ref="A27:E27"/>
    <mergeCell ref="F27:H27"/>
    <mergeCell ref="I27:K27"/>
    <mergeCell ref="J26:L26"/>
    <mergeCell ref="G24:I24"/>
    <mergeCell ref="G22:I22"/>
    <mergeCell ref="J22:L22"/>
    <mergeCell ref="G19:I19"/>
    <mergeCell ref="J19:L19"/>
    <mergeCell ref="G20:I20"/>
    <mergeCell ref="J20:L20"/>
    <mergeCell ref="G21:I21"/>
    <mergeCell ref="G14:I14"/>
    <mergeCell ref="J14:L14"/>
    <mergeCell ref="G51:I51"/>
    <mergeCell ref="J51:L51"/>
    <mergeCell ref="M49:Q49"/>
    <mergeCell ref="U49:Y49"/>
    <mergeCell ref="D50:F50"/>
    <mergeCell ref="G50:I50"/>
    <mergeCell ref="J50:L50"/>
    <mergeCell ref="M50:Q50"/>
    <mergeCell ref="U50:Y50"/>
    <mergeCell ref="D49:F49"/>
    <mergeCell ref="AD44:AF45"/>
    <mergeCell ref="A48:C48"/>
    <mergeCell ref="D48:F48"/>
    <mergeCell ref="G48:I48"/>
    <mergeCell ref="J48:L48"/>
    <mergeCell ref="M48:Y48"/>
    <mergeCell ref="Z48:AD48"/>
    <mergeCell ref="U51:Y51"/>
    <mergeCell ref="Z51:AD51"/>
    <mergeCell ref="Z49:AD49"/>
    <mergeCell ref="Z50:AD50"/>
    <mergeCell ref="A44:E45"/>
    <mergeCell ref="F44:H44"/>
    <mergeCell ref="I44:K44"/>
    <mergeCell ref="L44:N44"/>
    <mergeCell ref="O44:Q45"/>
    <mergeCell ref="R44:T45"/>
    <mergeCell ref="U44:W45"/>
    <mergeCell ref="X44:Z45"/>
    <mergeCell ref="AA44:AC45"/>
    <mergeCell ref="A49:C51"/>
    <mergeCell ref="G49:I49"/>
    <mergeCell ref="J49:L49"/>
    <mergeCell ref="D51:F51"/>
    <mergeCell ref="AD40:AF41"/>
    <mergeCell ref="A42:E43"/>
    <mergeCell ref="F42:H42"/>
    <mergeCell ref="I42:K42"/>
    <mergeCell ref="L42:N43"/>
    <mergeCell ref="O42:Q42"/>
    <mergeCell ref="R42:T43"/>
    <mergeCell ref="U42:W43"/>
    <mergeCell ref="X42:Z43"/>
    <mergeCell ref="AA42:AC43"/>
    <mergeCell ref="AD42:AF43"/>
    <mergeCell ref="A40:E41"/>
    <mergeCell ref="F40:H40"/>
    <mergeCell ref="I40:K41"/>
    <mergeCell ref="L40:N40"/>
    <mergeCell ref="O40:Q40"/>
    <mergeCell ref="R40:T41"/>
    <mergeCell ref="U40:W41"/>
    <mergeCell ref="X40:Z41"/>
    <mergeCell ref="AA40:AC41"/>
    <mergeCell ref="AD37:AF37"/>
    <mergeCell ref="A38:E39"/>
    <mergeCell ref="F38:H39"/>
    <mergeCell ref="I38:K38"/>
    <mergeCell ref="L38:N38"/>
    <mergeCell ref="O38:Q38"/>
    <mergeCell ref="R38:T39"/>
    <mergeCell ref="U38:W39"/>
    <mergeCell ref="X38:Z39"/>
    <mergeCell ref="AA38:AC39"/>
    <mergeCell ref="AD38:AF39"/>
    <mergeCell ref="A37:E37"/>
    <mergeCell ref="F37:H37"/>
    <mergeCell ref="I37:K37"/>
    <mergeCell ref="L37:N37"/>
    <mergeCell ref="O37:Q37"/>
    <mergeCell ref="R37:T37"/>
    <mergeCell ref="U37:W37"/>
    <mergeCell ref="X37:Z37"/>
    <mergeCell ref="AA37:AC37"/>
    <mergeCell ref="AD32:AF33"/>
    <mergeCell ref="A34:E35"/>
    <mergeCell ref="F34:H34"/>
    <mergeCell ref="I34:K34"/>
    <mergeCell ref="L34:N34"/>
    <mergeCell ref="O34:Q35"/>
    <mergeCell ref="R34:T35"/>
    <mergeCell ref="U34:W35"/>
    <mergeCell ref="X34:Z35"/>
    <mergeCell ref="AA34:AC35"/>
    <mergeCell ref="AD34:AF35"/>
    <mergeCell ref="A32:E33"/>
    <mergeCell ref="F32:H32"/>
    <mergeCell ref="I32:K32"/>
    <mergeCell ref="L32:N33"/>
    <mergeCell ref="O32:Q32"/>
    <mergeCell ref="R32:T33"/>
    <mergeCell ref="U32:W33"/>
    <mergeCell ref="X32:Z33"/>
    <mergeCell ref="AA32:AC33"/>
    <mergeCell ref="U28:W29"/>
    <mergeCell ref="X28:Z29"/>
    <mergeCell ref="AA28:AC29"/>
    <mergeCell ref="AD28:AF29"/>
    <mergeCell ref="A30:E31"/>
    <mergeCell ref="F30:H30"/>
    <mergeCell ref="I30:K31"/>
    <mergeCell ref="L30:N30"/>
    <mergeCell ref="O30:Q30"/>
    <mergeCell ref="R30:T31"/>
    <mergeCell ref="O28:Q28"/>
    <mergeCell ref="R28:T29"/>
    <mergeCell ref="X30:Z31"/>
    <mergeCell ref="U30:W31"/>
    <mergeCell ref="AA30:AC31"/>
    <mergeCell ref="AD30:AF31"/>
    <mergeCell ref="U18:Y18"/>
    <mergeCell ref="AA27:AC27"/>
    <mergeCell ref="AD27:AF27"/>
    <mergeCell ref="U24:Y24"/>
    <mergeCell ref="U21:Y21"/>
    <mergeCell ref="M23:Q23"/>
    <mergeCell ref="U23:Y23"/>
    <mergeCell ref="Z24:AD24"/>
    <mergeCell ref="Z22:AD22"/>
    <mergeCell ref="Z21:AD21"/>
    <mergeCell ref="M21:Q21"/>
    <mergeCell ref="M22:Q22"/>
    <mergeCell ref="U22:Y22"/>
    <mergeCell ref="Z23:AD23"/>
    <mergeCell ref="O27:Q27"/>
    <mergeCell ref="R27:T27"/>
    <mergeCell ref="U27:W27"/>
    <mergeCell ref="X27:Z27"/>
    <mergeCell ref="M24:Q24"/>
    <mergeCell ref="G16:I16"/>
    <mergeCell ref="J16:L16"/>
    <mergeCell ref="J21:L21"/>
    <mergeCell ref="U16:Y16"/>
    <mergeCell ref="G13:I13"/>
    <mergeCell ref="Z15:AD15"/>
    <mergeCell ref="G17:I17"/>
    <mergeCell ref="J17:L17"/>
    <mergeCell ref="M17:Q17"/>
    <mergeCell ref="U17:Y17"/>
    <mergeCell ref="Z17:AD17"/>
    <mergeCell ref="G15:I15"/>
    <mergeCell ref="J15:L15"/>
    <mergeCell ref="Z16:AD16"/>
    <mergeCell ref="M19:Q19"/>
    <mergeCell ref="Z18:AD18"/>
    <mergeCell ref="Z20:AD20"/>
    <mergeCell ref="G18:I18"/>
    <mergeCell ref="Z19:AD19"/>
    <mergeCell ref="J18:L18"/>
    <mergeCell ref="M20:Q20"/>
    <mergeCell ref="U20:Y20"/>
    <mergeCell ref="U19:Y19"/>
    <mergeCell ref="M18:Q18"/>
    <mergeCell ref="G12:I12"/>
    <mergeCell ref="J12:L12"/>
    <mergeCell ref="M12:Y12"/>
    <mergeCell ref="Z12:AD12"/>
    <mergeCell ref="L9:U9"/>
    <mergeCell ref="U13:Y13"/>
    <mergeCell ref="M14:Q14"/>
    <mergeCell ref="U14:Y14"/>
    <mergeCell ref="Z14:AD14"/>
    <mergeCell ref="W7:AF7"/>
    <mergeCell ref="L8:U8"/>
    <mergeCell ref="W8:AF8"/>
    <mergeCell ref="A1:AG1"/>
    <mergeCell ref="A2:AG2"/>
    <mergeCell ref="L6:U6"/>
    <mergeCell ref="W6:AF6"/>
    <mergeCell ref="Z13:AD13"/>
    <mergeCell ref="D20:F20"/>
    <mergeCell ref="A20:C20"/>
    <mergeCell ref="L7:U7"/>
    <mergeCell ref="M15:Q15"/>
    <mergeCell ref="U15:Y15"/>
    <mergeCell ref="J13:L13"/>
    <mergeCell ref="M13:Q13"/>
    <mergeCell ref="D16:F16"/>
    <mergeCell ref="D18:F18"/>
    <mergeCell ref="A16:C16"/>
    <mergeCell ref="A18:C18"/>
    <mergeCell ref="A19:C19"/>
    <mergeCell ref="D19:F19"/>
    <mergeCell ref="W9:AF9"/>
    <mergeCell ref="A12:C12"/>
    <mergeCell ref="D12:F12"/>
  </mergeCells>
  <phoneticPr fontId="2"/>
  <printOptions horizontalCentered="1" verticalCentered="1"/>
  <pageMargins left="0" right="0" top="0" bottom="0" header="0" footer="0"/>
  <pageSetup paperSize="9" scale="65" orientation="portrait" r:id="rId1"/>
  <headerFooter alignWithMargins="0"/>
  <ignoredErrors>
    <ignoredError sqref="M15:Y15 M14:Y14"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topLeftCell="A16" zoomScaleNormal="100" workbookViewId="0">
      <selection activeCell="AL49" sqref="AL49"/>
    </sheetView>
  </sheetViews>
  <sheetFormatPr defaultRowHeight="13.5"/>
  <cols>
    <col min="1" max="44" width="3.625" style="94" customWidth="1"/>
    <col min="45" max="16384" width="9" style="94"/>
  </cols>
  <sheetData>
    <row r="1" spans="1:36" s="59" customFormat="1" ht="36" customHeight="1">
      <c r="A1" s="1526" t="s">
        <v>217</v>
      </c>
      <c r="B1" s="1526"/>
      <c r="C1" s="1526"/>
      <c r="D1" s="1526"/>
      <c r="E1" s="1526"/>
      <c r="F1" s="1526"/>
      <c r="G1" s="1526"/>
      <c r="H1" s="1526"/>
      <c r="I1" s="1526"/>
      <c r="J1" s="1526"/>
      <c r="K1" s="1526"/>
      <c r="L1" s="1526"/>
      <c r="M1" s="1526"/>
      <c r="N1" s="1526"/>
      <c r="O1" s="1526"/>
      <c r="P1" s="1526"/>
      <c r="Q1" s="1526"/>
      <c r="R1" s="1526"/>
      <c r="S1" s="1526"/>
      <c r="T1" s="1526"/>
      <c r="U1" s="1526"/>
      <c r="V1" s="1526"/>
      <c r="W1" s="1526"/>
      <c r="X1" s="1526"/>
      <c r="Y1" s="1526"/>
      <c r="Z1" s="1526"/>
      <c r="AA1" s="1526"/>
      <c r="AB1" s="1526"/>
      <c r="AC1" s="1526"/>
      <c r="AD1" s="1526"/>
      <c r="AE1" s="1526"/>
      <c r="AF1" s="1526"/>
      <c r="AG1" s="241"/>
      <c r="AH1" s="58"/>
      <c r="AI1" s="58"/>
      <c r="AJ1" s="58"/>
    </row>
    <row r="2" spans="1:36" s="59" customFormat="1" ht="20.25" customHeight="1">
      <c r="A2" s="552" t="str">
        <f>'８チーム'!A2:AG2</f>
        <v>男女ミックスクラス　　４月２０日（金）</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242"/>
      <c r="AH2" s="58"/>
      <c r="AI2" s="58"/>
      <c r="AJ2" s="58"/>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111</v>
      </c>
      <c r="B5" s="98"/>
      <c r="C5" s="98"/>
      <c r="D5" s="98"/>
      <c r="E5" s="98"/>
      <c r="F5" s="98"/>
      <c r="G5" s="98"/>
      <c r="H5" s="98"/>
      <c r="I5" s="98"/>
      <c r="J5" s="98"/>
      <c r="K5" s="98"/>
      <c r="L5" s="243" t="s">
        <v>35</v>
      </c>
      <c r="M5" s="98"/>
      <c r="W5" s="243" t="s">
        <v>37</v>
      </c>
    </row>
    <row r="6" spans="1:36" ht="20.100000000000001" customHeight="1">
      <c r="A6" s="27" t="s">
        <v>110</v>
      </c>
      <c r="B6" s="98"/>
      <c r="C6" s="98"/>
      <c r="D6" s="98"/>
      <c r="E6" s="98"/>
      <c r="F6" s="98"/>
      <c r="G6" s="98"/>
      <c r="H6" s="98"/>
      <c r="I6" s="98"/>
      <c r="J6" s="98"/>
      <c r="K6" s="98"/>
      <c r="L6" s="1320" t="str">
        <f>'８チーム'!L6:U6</f>
        <v>インクレソール</v>
      </c>
      <c r="M6" s="1320"/>
      <c r="N6" s="1320"/>
      <c r="O6" s="1320"/>
      <c r="P6" s="1320"/>
      <c r="Q6" s="1320"/>
      <c r="R6" s="1320"/>
      <c r="S6" s="1320"/>
      <c r="T6" s="1320"/>
      <c r="U6" s="1320"/>
      <c r="W6" s="1320" t="str">
        <f>'８チーム'!W6:AF6</f>
        <v>我流牙</v>
      </c>
      <c r="X6" s="1320"/>
      <c r="Y6" s="1320"/>
      <c r="Z6" s="1320"/>
      <c r="AA6" s="1320"/>
      <c r="AB6" s="1320"/>
      <c r="AC6" s="1320"/>
      <c r="AD6" s="1320"/>
      <c r="AE6" s="1320"/>
      <c r="AF6" s="1320"/>
      <c r="AJ6" s="24"/>
    </row>
    <row r="7" spans="1:36" ht="20.100000000000001" customHeight="1">
      <c r="A7" s="27" t="s">
        <v>155</v>
      </c>
      <c r="B7" s="98"/>
      <c r="C7" s="98"/>
      <c r="D7" s="98"/>
      <c r="E7" s="98"/>
      <c r="F7" s="98"/>
      <c r="G7" s="98"/>
      <c r="H7" s="98"/>
      <c r="I7" s="98"/>
      <c r="J7" s="98"/>
      <c r="K7" s="98"/>
      <c r="L7" s="1326" t="str">
        <f>'８チーム'!L7:U7</f>
        <v>JUNK</v>
      </c>
      <c r="M7" s="1326"/>
      <c r="N7" s="1326"/>
      <c r="O7" s="1326"/>
      <c r="P7" s="1326"/>
      <c r="Q7" s="1326"/>
      <c r="R7" s="1326"/>
      <c r="S7" s="1326"/>
      <c r="T7" s="1326"/>
      <c r="U7" s="1326"/>
      <c r="W7" s="1326" t="str">
        <f>'８チーム'!W7:AF7</f>
        <v>Garden</v>
      </c>
      <c r="X7" s="1326"/>
      <c r="Y7" s="1326"/>
      <c r="Z7" s="1326"/>
      <c r="AA7" s="1326"/>
      <c r="AB7" s="1326"/>
      <c r="AC7" s="1326"/>
      <c r="AD7" s="1326"/>
      <c r="AE7" s="1326"/>
      <c r="AF7" s="1326"/>
      <c r="AJ7" s="24"/>
    </row>
    <row r="8" spans="1:36" ht="20.100000000000001" customHeight="1">
      <c r="A8" s="27" t="s">
        <v>113</v>
      </c>
      <c r="B8" s="98"/>
      <c r="C8" s="98"/>
      <c r="D8" s="98"/>
      <c r="E8" s="98"/>
      <c r="F8" s="98"/>
      <c r="G8" s="98"/>
      <c r="H8" s="98"/>
      <c r="I8" s="98"/>
      <c r="J8" s="98"/>
      <c r="K8" s="98"/>
      <c r="L8" s="1326" t="str">
        <f>'８チーム'!L8:U8</f>
        <v>ガッティームミヨウージョ</v>
      </c>
      <c r="M8" s="1326"/>
      <c r="N8" s="1326"/>
      <c r="O8" s="1326"/>
      <c r="P8" s="1326"/>
      <c r="Q8" s="1326"/>
      <c r="R8" s="1326"/>
      <c r="S8" s="1326"/>
      <c r="T8" s="1326"/>
      <c r="U8" s="1326"/>
      <c r="W8" s="1326" t="str">
        <f>'８チーム'!W8:AF8</f>
        <v>FC COLORE</v>
      </c>
      <c r="X8" s="1326"/>
      <c r="Y8" s="1326"/>
      <c r="Z8" s="1326"/>
      <c r="AA8" s="1326"/>
      <c r="AB8" s="1326"/>
      <c r="AC8" s="1326"/>
      <c r="AD8" s="1326"/>
      <c r="AE8" s="1326"/>
      <c r="AF8" s="1326"/>
      <c r="AJ8" s="24"/>
    </row>
    <row r="9" spans="1:36" ht="20.100000000000001" customHeight="1">
      <c r="A9" s="99"/>
      <c r="B9" s="99"/>
      <c r="C9" s="99"/>
      <c r="D9" s="99"/>
      <c r="E9" s="99"/>
      <c r="F9" s="99"/>
      <c r="G9" s="99"/>
      <c r="H9" s="99"/>
      <c r="I9" s="99"/>
      <c r="J9" s="99"/>
      <c r="K9" s="99"/>
      <c r="L9" s="1320" t="str">
        <f>'８チーム'!L9:U9</f>
        <v>Camel Queen</v>
      </c>
      <c r="M9" s="1320"/>
      <c r="N9" s="1320"/>
      <c r="O9" s="1320"/>
      <c r="P9" s="1320"/>
      <c r="Q9" s="1320"/>
      <c r="R9" s="1320"/>
      <c r="S9" s="1320"/>
      <c r="T9" s="1320"/>
      <c r="U9" s="1320"/>
      <c r="V9" s="100"/>
      <c r="W9" s="1320" t="str">
        <f>'８チーム'!W9:AF9</f>
        <v>SPAM</v>
      </c>
      <c r="X9" s="1320"/>
      <c r="Y9" s="1320"/>
      <c r="Z9" s="1320"/>
      <c r="AA9" s="1320"/>
      <c r="AB9" s="1320"/>
      <c r="AC9" s="1320"/>
      <c r="AD9" s="1320"/>
      <c r="AE9" s="1320"/>
      <c r="AF9" s="1320"/>
      <c r="AJ9" s="24"/>
    </row>
    <row r="10" spans="1:36" ht="20.100000000000001" customHeight="1">
      <c r="L10" s="99"/>
      <c r="M10" s="99"/>
      <c r="N10" s="99"/>
      <c r="O10" s="99"/>
      <c r="Y10" s="99"/>
      <c r="Z10" s="99"/>
      <c r="AJ10" s="24"/>
    </row>
    <row r="11" spans="1:36" ht="20.100000000000001" customHeight="1" thickBot="1">
      <c r="A11" s="83" t="s">
        <v>279</v>
      </c>
      <c r="C11" s="24"/>
      <c r="AJ11" s="24"/>
    </row>
    <row r="12" spans="1:36" ht="20.100000000000001" customHeight="1" thickBot="1">
      <c r="A12" s="1517" t="s">
        <v>87</v>
      </c>
      <c r="B12" s="1518"/>
      <c r="C12" s="1519"/>
      <c r="D12" s="1520" t="s">
        <v>50</v>
      </c>
      <c r="E12" s="1520"/>
      <c r="F12" s="1520"/>
      <c r="G12" s="1520"/>
      <c r="H12" s="1520"/>
      <c r="I12" s="1520"/>
      <c r="J12" s="1521" t="s">
        <v>23</v>
      </c>
      <c r="K12" s="1518"/>
      <c r="L12" s="1522"/>
      <c r="M12" s="1518" t="s">
        <v>24</v>
      </c>
      <c r="N12" s="1518"/>
      <c r="O12" s="1518"/>
      <c r="P12" s="1518"/>
      <c r="Q12" s="1518"/>
      <c r="R12" s="1518"/>
      <c r="S12" s="1518"/>
      <c r="T12" s="1518"/>
      <c r="U12" s="1518"/>
      <c r="V12" s="1518"/>
      <c r="W12" s="1518"/>
      <c r="X12" s="1518"/>
      <c r="Y12" s="1518"/>
      <c r="Z12" s="1523" t="s">
        <v>26</v>
      </c>
      <c r="AA12" s="1518"/>
      <c r="AB12" s="1518"/>
      <c r="AC12" s="1518"/>
      <c r="AD12" s="1524"/>
      <c r="AJ12" s="24"/>
    </row>
    <row r="13" spans="1:36" ht="20.100000000000001" customHeight="1" thickTop="1">
      <c r="A13" s="1508" t="s">
        <v>35</v>
      </c>
      <c r="B13" s="1426"/>
      <c r="C13" s="1427"/>
      <c r="D13" s="1492" t="s">
        <v>271</v>
      </c>
      <c r="E13" s="1426"/>
      <c r="F13" s="1427"/>
      <c r="G13" s="563" t="s">
        <v>27</v>
      </c>
      <c r="H13" s="563"/>
      <c r="I13" s="563"/>
      <c r="J13" s="1509">
        <v>0.85416666666666663</v>
      </c>
      <c r="K13" s="1429"/>
      <c r="L13" s="1510"/>
      <c r="M13" s="1426" t="str">
        <f>L6</f>
        <v>インクレソール</v>
      </c>
      <c r="N13" s="1426"/>
      <c r="O13" s="1426"/>
      <c r="P13" s="1426"/>
      <c r="Q13" s="1426"/>
      <c r="R13" s="356"/>
      <c r="S13" s="356" t="s">
        <v>28</v>
      </c>
      <c r="T13" s="356"/>
      <c r="U13" s="1426" t="str">
        <f>L7</f>
        <v>JUNK</v>
      </c>
      <c r="V13" s="1426"/>
      <c r="W13" s="1426"/>
      <c r="X13" s="1426"/>
      <c r="Y13" s="1426"/>
      <c r="Z13" s="1525" t="str">
        <f>L9</f>
        <v>Camel Queen</v>
      </c>
      <c r="AA13" s="1426"/>
      <c r="AB13" s="1426"/>
      <c r="AC13" s="1426"/>
      <c r="AD13" s="1493"/>
      <c r="AJ13" s="24"/>
    </row>
    <row r="14" spans="1:36" ht="20.100000000000001" customHeight="1">
      <c r="A14" s="1507" t="s">
        <v>37</v>
      </c>
      <c r="B14" s="715"/>
      <c r="C14" s="716"/>
      <c r="D14" s="755" t="s">
        <v>271</v>
      </c>
      <c r="E14" s="715"/>
      <c r="F14" s="716"/>
      <c r="G14" s="595" t="s">
        <v>30</v>
      </c>
      <c r="H14" s="595"/>
      <c r="I14" s="595"/>
      <c r="J14" s="1337">
        <v>0.86458333333333337</v>
      </c>
      <c r="K14" s="1338"/>
      <c r="L14" s="1504"/>
      <c r="M14" s="597" t="str">
        <f>W6</f>
        <v>我流牙</v>
      </c>
      <c r="N14" s="597"/>
      <c r="O14" s="597"/>
      <c r="P14" s="597"/>
      <c r="Q14" s="597"/>
      <c r="R14" s="32"/>
      <c r="S14" s="32" t="s">
        <v>28</v>
      </c>
      <c r="T14" s="32"/>
      <c r="U14" s="597" t="str">
        <f>W7</f>
        <v>Garden</v>
      </c>
      <c r="V14" s="597"/>
      <c r="W14" s="597"/>
      <c r="X14" s="597"/>
      <c r="Y14" s="597"/>
      <c r="Z14" s="1511" t="str">
        <f>W9</f>
        <v>SPAM</v>
      </c>
      <c r="AA14" s="597"/>
      <c r="AB14" s="597"/>
      <c r="AC14" s="597"/>
      <c r="AD14" s="1512"/>
    </row>
    <row r="15" spans="1:36" ht="20.100000000000001" customHeight="1">
      <c r="A15" s="1465" t="s">
        <v>35</v>
      </c>
      <c r="B15" s="597"/>
      <c r="C15" s="598"/>
      <c r="D15" s="596" t="s">
        <v>271</v>
      </c>
      <c r="E15" s="597"/>
      <c r="F15" s="598"/>
      <c r="G15" s="595" t="s">
        <v>31</v>
      </c>
      <c r="H15" s="595"/>
      <c r="I15" s="595"/>
      <c r="J15" s="1337">
        <v>0.875</v>
      </c>
      <c r="K15" s="1338"/>
      <c r="L15" s="1504"/>
      <c r="M15" s="597" t="str">
        <f>L8</f>
        <v>ガッティームミヨウージョ</v>
      </c>
      <c r="N15" s="597"/>
      <c r="O15" s="597"/>
      <c r="P15" s="597"/>
      <c r="Q15" s="597"/>
      <c r="R15" s="32"/>
      <c r="S15" s="32" t="s">
        <v>28</v>
      </c>
      <c r="T15" s="32"/>
      <c r="U15" s="597" t="str">
        <f>L9</f>
        <v>Camel Queen</v>
      </c>
      <c r="V15" s="597"/>
      <c r="W15" s="597"/>
      <c r="X15" s="597"/>
      <c r="Y15" s="597"/>
      <c r="Z15" s="1511" t="str">
        <f>L6</f>
        <v>インクレソール</v>
      </c>
      <c r="AA15" s="597"/>
      <c r="AB15" s="597"/>
      <c r="AC15" s="597"/>
      <c r="AD15" s="1512"/>
    </row>
    <row r="16" spans="1:36" ht="20.100000000000001" customHeight="1">
      <c r="A16" s="1507" t="s">
        <v>37</v>
      </c>
      <c r="B16" s="715"/>
      <c r="C16" s="716"/>
      <c r="D16" s="755" t="s">
        <v>271</v>
      </c>
      <c r="E16" s="715"/>
      <c r="F16" s="716"/>
      <c r="G16" s="595" t="s">
        <v>39</v>
      </c>
      <c r="H16" s="595"/>
      <c r="I16" s="595"/>
      <c r="J16" s="1337">
        <v>0.88541666666666696</v>
      </c>
      <c r="K16" s="1338"/>
      <c r="L16" s="1504"/>
      <c r="M16" s="597" t="str">
        <f>W8</f>
        <v>FC COLORE</v>
      </c>
      <c r="N16" s="597"/>
      <c r="O16" s="597"/>
      <c r="P16" s="597"/>
      <c r="Q16" s="597"/>
      <c r="R16" s="32"/>
      <c r="S16" s="32" t="s">
        <v>28</v>
      </c>
      <c r="T16" s="32"/>
      <c r="U16" s="597" t="str">
        <f>W9</f>
        <v>SPAM</v>
      </c>
      <c r="V16" s="597"/>
      <c r="W16" s="597"/>
      <c r="X16" s="597"/>
      <c r="Y16" s="597"/>
      <c r="Z16" s="1511" t="str">
        <f>W6</f>
        <v>我流牙</v>
      </c>
      <c r="AA16" s="597"/>
      <c r="AB16" s="597"/>
      <c r="AC16" s="597"/>
      <c r="AD16" s="1512"/>
    </row>
    <row r="17" spans="1:33" ht="20.100000000000001" customHeight="1">
      <c r="A17" s="1465" t="s">
        <v>35</v>
      </c>
      <c r="B17" s="597"/>
      <c r="C17" s="598"/>
      <c r="D17" s="596" t="s">
        <v>271</v>
      </c>
      <c r="E17" s="597"/>
      <c r="F17" s="598"/>
      <c r="G17" s="595" t="s">
        <v>40</v>
      </c>
      <c r="H17" s="595"/>
      <c r="I17" s="595"/>
      <c r="J17" s="1337">
        <v>0.89583333333333404</v>
      </c>
      <c r="K17" s="1338"/>
      <c r="L17" s="1504"/>
      <c r="M17" s="597" t="str">
        <f>L6</f>
        <v>インクレソール</v>
      </c>
      <c r="N17" s="597"/>
      <c r="O17" s="597"/>
      <c r="P17" s="597"/>
      <c r="Q17" s="597"/>
      <c r="R17" s="32"/>
      <c r="S17" s="32" t="s">
        <v>28</v>
      </c>
      <c r="T17" s="32"/>
      <c r="U17" s="597" t="str">
        <f>L8</f>
        <v>ガッティームミヨウージョ</v>
      </c>
      <c r="V17" s="597"/>
      <c r="W17" s="597"/>
      <c r="X17" s="597"/>
      <c r="Y17" s="597"/>
      <c r="Z17" s="1511" t="str">
        <f>L9</f>
        <v>Camel Queen</v>
      </c>
      <c r="AA17" s="597"/>
      <c r="AB17" s="597"/>
      <c r="AC17" s="597"/>
      <c r="AD17" s="1512"/>
    </row>
    <row r="18" spans="1:33" ht="20.100000000000001" customHeight="1" thickBot="1">
      <c r="A18" s="1513" t="s">
        <v>37</v>
      </c>
      <c r="B18" s="1423"/>
      <c r="C18" s="1424"/>
      <c r="D18" s="1422" t="s">
        <v>63</v>
      </c>
      <c r="E18" s="1423"/>
      <c r="F18" s="1424"/>
      <c r="G18" s="1434" t="s">
        <v>41</v>
      </c>
      <c r="H18" s="1434"/>
      <c r="I18" s="1434"/>
      <c r="J18" s="1436">
        <v>0.90625</v>
      </c>
      <c r="K18" s="1437"/>
      <c r="L18" s="1514"/>
      <c r="M18" s="1423" t="str">
        <f>W6</f>
        <v>我流牙</v>
      </c>
      <c r="N18" s="1423"/>
      <c r="O18" s="1423"/>
      <c r="P18" s="1423"/>
      <c r="Q18" s="1423"/>
      <c r="R18" s="357"/>
      <c r="S18" s="357" t="s">
        <v>28</v>
      </c>
      <c r="T18" s="357"/>
      <c r="U18" s="1423" t="str">
        <f>W8</f>
        <v>FC COLORE</v>
      </c>
      <c r="V18" s="1423"/>
      <c r="W18" s="1423"/>
      <c r="X18" s="1423"/>
      <c r="Y18" s="1423"/>
      <c r="Z18" s="1515" t="str">
        <f>W9</f>
        <v>SPAM</v>
      </c>
      <c r="AA18" s="1423"/>
      <c r="AB18" s="1423"/>
      <c r="AC18" s="1423"/>
      <c r="AD18" s="1516"/>
    </row>
    <row r="19" spans="1:33" ht="20.100000000000001" customHeight="1" thickTop="1">
      <c r="A19" s="1508" t="s">
        <v>35</v>
      </c>
      <c r="B19" s="1426"/>
      <c r="C19" s="1427"/>
      <c r="D19" s="1425" t="s">
        <v>271</v>
      </c>
      <c r="E19" s="1426"/>
      <c r="F19" s="1427"/>
      <c r="G19" s="563" t="s">
        <v>42</v>
      </c>
      <c r="H19" s="563"/>
      <c r="I19" s="563"/>
      <c r="J19" s="1509">
        <v>0.91666666666666696</v>
      </c>
      <c r="K19" s="1429"/>
      <c r="L19" s="1510"/>
      <c r="M19" s="1432" t="str">
        <f>L7</f>
        <v>JUNK</v>
      </c>
      <c r="N19" s="1432"/>
      <c r="O19" s="1432"/>
      <c r="P19" s="1432"/>
      <c r="Q19" s="1432"/>
      <c r="R19" s="356"/>
      <c r="S19" s="356" t="s">
        <v>28</v>
      </c>
      <c r="T19" s="356"/>
      <c r="U19" s="1432" t="str">
        <f>L9</f>
        <v>Camel Queen</v>
      </c>
      <c r="V19" s="1432"/>
      <c r="W19" s="1432"/>
      <c r="X19" s="1432"/>
      <c r="Y19" s="1432"/>
      <c r="Z19" s="1505" t="str">
        <f>L8</f>
        <v>ガッティームミヨウージョ</v>
      </c>
      <c r="AA19" s="1432"/>
      <c r="AB19" s="1432"/>
      <c r="AC19" s="1432"/>
      <c r="AD19" s="1506"/>
    </row>
    <row r="20" spans="1:33" ht="20.100000000000001" customHeight="1">
      <c r="A20" s="1465" t="s">
        <v>37</v>
      </c>
      <c r="B20" s="597"/>
      <c r="C20" s="598"/>
      <c r="D20" s="596" t="s">
        <v>86</v>
      </c>
      <c r="E20" s="597"/>
      <c r="F20" s="598"/>
      <c r="G20" s="595" t="s">
        <v>42</v>
      </c>
      <c r="H20" s="595"/>
      <c r="I20" s="595"/>
      <c r="J20" s="1337">
        <v>0.91666666666666663</v>
      </c>
      <c r="K20" s="1338"/>
      <c r="L20" s="1504"/>
      <c r="M20" s="1433" t="str">
        <f>W7</f>
        <v>Garden</v>
      </c>
      <c r="N20" s="1433"/>
      <c r="O20" s="1433"/>
      <c r="P20" s="1433"/>
      <c r="Q20" s="1433"/>
      <c r="R20" s="32"/>
      <c r="S20" s="32" t="s">
        <v>28</v>
      </c>
      <c r="T20" s="32"/>
      <c r="U20" s="1338" t="str">
        <f>W9</f>
        <v>SPAM</v>
      </c>
      <c r="V20" s="1338"/>
      <c r="W20" s="1338"/>
      <c r="X20" s="1338"/>
      <c r="Y20" s="1338"/>
      <c r="Z20" s="1495" t="str">
        <f>W8</f>
        <v>FC COLORE</v>
      </c>
      <c r="AA20" s="1433"/>
      <c r="AB20" s="1433"/>
      <c r="AC20" s="1433"/>
      <c r="AD20" s="1496"/>
    </row>
    <row r="21" spans="1:33" ht="20.100000000000001" customHeight="1">
      <c r="A21" s="1508" t="s">
        <v>35</v>
      </c>
      <c r="B21" s="1426"/>
      <c r="C21" s="1427"/>
      <c r="D21" s="1492" t="s">
        <v>63</v>
      </c>
      <c r="E21" s="1426"/>
      <c r="F21" s="1427"/>
      <c r="G21" s="563" t="s">
        <v>48</v>
      </c>
      <c r="H21" s="563"/>
      <c r="I21" s="563"/>
      <c r="J21" s="1509">
        <v>0.92708333333333337</v>
      </c>
      <c r="K21" s="1429"/>
      <c r="L21" s="1510"/>
      <c r="M21" s="1432" t="str">
        <f>L6</f>
        <v>インクレソール</v>
      </c>
      <c r="N21" s="1432"/>
      <c r="O21" s="1432"/>
      <c r="P21" s="1432"/>
      <c r="Q21" s="1432"/>
      <c r="R21" s="356"/>
      <c r="S21" s="356" t="s">
        <v>28</v>
      </c>
      <c r="T21" s="356"/>
      <c r="U21" s="1432" t="str">
        <f>L9</f>
        <v>Camel Queen</v>
      </c>
      <c r="V21" s="1432"/>
      <c r="W21" s="1432"/>
      <c r="X21" s="1432"/>
      <c r="Y21" s="1432"/>
      <c r="Z21" s="1505" t="str">
        <f>L7</f>
        <v>JUNK</v>
      </c>
      <c r="AA21" s="1432"/>
      <c r="AB21" s="1432"/>
      <c r="AC21" s="1432"/>
      <c r="AD21" s="1506"/>
    </row>
    <row r="22" spans="1:33" ht="20.100000000000001" customHeight="1">
      <c r="A22" s="1507" t="s">
        <v>37</v>
      </c>
      <c r="B22" s="715"/>
      <c r="C22" s="716"/>
      <c r="D22" s="596" t="s">
        <v>86</v>
      </c>
      <c r="E22" s="597"/>
      <c r="F22" s="598"/>
      <c r="G22" s="595" t="s">
        <v>48</v>
      </c>
      <c r="H22" s="595"/>
      <c r="I22" s="595"/>
      <c r="J22" s="1337">
        <v>0.92708333333333337</v>
      </c>
      <c r="K22" s="1338"/>
      <c r="L22" s="1504"/>
      <c r="M22" s="1433" t="str">
        <f>W6</f>
        <v>我流牙</v>
      </c>
      <c r="N22" s="1433"/>
      <c r="O22" s="1433"/>
      <c r="P22" s="1433"/>
      <c r="Q22" s="1433"/>
      <c r="R22" s="32"/>
      <c r="S22" s="32" t="s">
        <v>28</v>
      </c>
      <c r="T22" s="32"/>
      <c r="U22" s="1338" t="str">
        <f>W9</f>
        <v>SPAM</v>
      </c>
      <c r="V22" s="1338"/>
      <c r="W22" s="1338"/>
      <c r="X22" s="1338"/>
      <c r="Y22" s="1338"/>
      <c r="Z22" s="1495" t="str">
        <f>W7</f>
        <v>Garden</v>
      </c>
      <c r="AA22" s="1433"/>
      <c r="AB22" s="1433"/>
      <c r="AC22" s="1433"/>
      <c r="AD22" s="1496"/>
    </row>
    <row r="23" spans="1:33" ht="20.100000000000001" customHeight="1">
      <c r="A23" s="1465" t="s">
        <v>35</v>
      </c>
      <c r="B23" s="597"/>
      <c r="C23" s="598"/>
      <c r="D23" s="596" t="s">
        <v>63</v>
      </c>
      <c r="E23" s="597"/>
      <c r="F23" s="598"/>
      <c r="G23" s="595" t="s">
        <v>49</v>
      </c>
      <c r="H23" s="595"/>
      <c r="I23" s="595"/>
      <c r="J23" s="1337">
        <v>0.9375</v>
      </c>
      <c r="K23" s="1338"/>
      <c r="L23" s="1504"/>
      <c r="M23" s="1433" t="str">
        <f>L7</f>
        <v>JUNK</v>
      </c>
      <c r="N23" s="1433"/>
      <c r="O23" s="1433"/>
      <c r="P23" s="1433"/>
      <c r="Q23" s="1433"/>
      <c r="R23" s="32"/>
      <c r="S23" s="32" t="s">
        <v>28</v>
      </c>
      <c r="T23" s="32"/>
      <c r="U23" s="1433" t="str">
        <f>L8</f>
        <v>ガッティームミヨウージョ</v>
      </c>
      <c r="V23" s="1433"/>
      <c r="W23" s="1433"/>
      <c r="X23" s="1433"/>
      <c r="Y23" s="1433"/>
      <c r="Z23" s="1495" t="str">
        <f>L6</f>
        <v>インクレソール</v>
      </c>
      <c r="AA23" s="1433"/>
      <c r="AB23" s="1433"/>
      <c r="AC23" s="1433"/>
      <c r="AD23" s="1496"/>
    </row>
    <row r="24" spans="1:33" ht="20.100000000000001" customHeight="1" thickBot="1">
      <c r="A24" s="1466" t="s">
        <v>37</v>
      </c>
      <c r="B24" s="1467"/>
      <c r="C24" s="1468"/>
      <c r="D24" s="1497" t="s">
        <v>86</v>
      </c>
      <c r="E24" s="1467"/>
      <c r="F24" s="1468"/>
      <c r="G24" s="1469" t="s">
        <v>49</v>
      </c>
      <c r="H24" s="1469"/>
      <c r="I24" s="1469"/>
      <c r="J24" s="1498">
        <v>0.9375</v>
      </c>
      <c r="K24" s="1499"/>
      <c r="L24" s="1500"/>
      <c r="M24" s="1501" t="str">
        <f>W7</f>
        <v>Garden</v>
      </c>
      <c r="N24" s="1501"/>
      <c r="O24" s="1501"/>
      <c r="P24" s="1501"/>
      <c r="Q24" s="1501"/>
      <c r="R24" s="339"/>
      <c r="S24" s="339" t="s">
        <v>28</v>
      </c>
      <c r="T24" s="339"/>
      <c r="U24" s="1499" t="str">
        <f>W8</f>
        <v>FC COLORE</v>
      </c>
      <c r="V24" s="1499"/>
      <c r="W24" s="1499"/>
      <c r="X24" s="1499"/>
      <c r="Y24" s="1499"/>
      <c r="Z24" s="1502" t="str">
        <f>W6</f>
        <v>我流牙</v>
      </c>
      <c r="AA24" s="1501"/>
      <c r="AB24" s="1501"/>
      <c r="AC24" s="1501"/>
      <c r="AD24" s="1503"/>
    </row>
    <row r="25" spans="1:33" ht="20.100000000000001" customHeight="1">
      <c r="C25" s="3"/>
      <c r="D25" s="3"/>
      <c r="E25" s="3"/>
      <c r="F25" s="3"/>
      <c r="G25" s="3"/>
      <c r="H25" s="3"/>
      <c r="I25" s="3"/>
      <c r="J25" s="91"/>
      <c r="K25" s="91"/>
      <c r="L25" s="91"/>
      <c r="M25" s="92"/>
      <c r="N25" s="92"/>
      <c r="O25" s="92"/>
      <c r="P25" s="92"/>
      <c r="Q25" s="101"/>
      <c r="R25" s="91"/>
      <c r="S25" s="91"/>
      <c r="T25" s="91"/>
      <c r="U25" s="91"/>
      <c r="V25" s="93"/>
      <c r="W25" s="93"/>
      <c r="X25" s="93"/>
      <c r="Y25" s="92"/>
      <c r="Z25" s="92"/>
      <c r="AA25" s="92"/>
      <c r="AB25" s="3"/>
      <c r="AC25" s="3"/>
      <c r="AD25" s="3"/>
      <c r="AE25" s="36"/>
    </row>
    <row r="26" spans="1:33" ht="20.100000000000001" customHeight="1" thickBot="1">
      <c r="A26" s="83" t="s">
        <v>92</v>
      </c>
      <c r="C26" s="36"/>
      <c r="D26" s="681"/>
      <c r="E26" s="681"/>
      <c r="F26" s="681"/>
      <c r="G26" s="681"/>
      <c r="H26" s="681"/>
      <c r="I26" s="681"/>
      <c r="J26" s="681"/>
      <c r="K26" s="681"/>
      <c r="L26" s="681"/>
      <c r="M26" s="36"/>
      <c r="N26" s="36"/>
      <c r="O26" s="36"/>
      <c r="P26" s="36"/>
      <c r="Q26" s="36"/>
      <c r="R26" s="36"/>
      <c r="S26" s="36"/>
      <c r="T26" s="36"/>
      <c r="U26" s="36"/>
      <c r="V26" s="36"/>
      <c r="W26" s="36"/>
      <c r="X26" s="36"/>
      <c r="Y26" s="36"/>
      <c r="Z26" s="36"/>
      <c r="AA26" s="36"/>
      <c r="AB26" s="36"/>
      <c r="AE26" s="36"/>
    </row>
    <row r="27" spans="1:33" ht="20.100000000000001" customHeight="1">
      <c r="A27" s="1485"/>
      <c r="B27" s="1486"/>
      <c r="C27" s="1486"/>
      <c r="D27" s="1486"/>
      <c r="E27" s="1487"/>
      <c r="F27" s="1489" t="str">
        <f>L6</f>
        <v>インクレソール</v>
      </c>
      <c r="G27" s="1486"/>
      <c r="H27" s="1487"/>
      <c r="I27" s="1489" t="str">
        <f>L7</f>
        <v>JUNK</v>
      </c>
      <c r="J27" s="1486"/>
      <c r="K27" s="1487"/>
      <c r="L27" s="1489" t="str">
        <f>L8</f>
        <v>ガッティームミヨウージョ</v>
      </c>
      <c r="M27" s="1486"/>
      <c r="N27" s="1487"/>
      <c r="O27" s="1489" t="str">
        <f>L9</f>
        <v>Camel Queen</v>
      </c>
      <c r="P27" s="1486"/>
      <c r="Q27" s="1487"/>
      <c r="R27" s="1489" t="s">
        <v>33</v>
      </c>
      <c r="S27" s="1486"/>
      <c r="T27" s="1487"/>
      <c r="U27" s="1489" t="s">
        <v>15</v>
      </c>
      <c r="V27" s="1486"/>
      <c r="W27" s="1487"/>
      <c r="X27" s="1489" t="s">
        <v>16</v>
      </c>
      <c r="Y27" s="1486"/>
      <c r="Z27" s="1487"/>
      <c r="AA27" s="1489" t="s">
        <v>34</v>
      </c>
      <c r="AB27" s="1486"/>
      <c r="AC27" s="1487"/>
      <c r="AD27" s="1489" t="s">
        <v>17</v>
      </c>
      <c r="AE27" s="1486"/>
      <c r="AF27" s="1490"/>
      <c r="AG27" s="36"/>
    </row>
    <row r="28" spans="1:33" ht="20.100000000000001" customHeight="1">
      <c r="A28" s="1465" t="str">
        <f>L6</f>
        <v>インクレソール</v>
      </c>
      <c r="B28" s="597"/>
      <c r="C28" s="597"/>
      <c r="D28" s="597"/>
      <c r="E28" s="598"/>
      <c r="F28" s="749"/>
      <c r="G28" s="750"/>
      <c r="H28" s="751"/>
      <c r="I28" s="1339"/>
      <c r="J28" s="1340"/>
      <c r="K28" s="1341"/>
      <c r="L28" s="1339"/>
      <c r="M28" s="1340"/>
      <c r="N28" s="1341"/>
      <c r="O28" s="1339"/>
      <c r="P28" s="1340"/>
      <c r="Q28" s="1341"/>
      <c r="R28" s="755"/>
      <c r="S28" s="715"/>
      <c r="T28" s="716"/>
      <c r="U28" s="714"/>
      <c r="V28" s="715"/>
      <c r="W28" s="716"/>
      <c r="X28" s="714"/>
      <c r="Y28" s="715"/>
      <c r="Z28" s="716"/>
      <c r="AA28" s="720"/>
      <c r="AB28" s="721"/>
      <c r="AC28" s="722"/>
      <c r="AD28" s="755"/>
      <c r="AE28" s="715"/>
      <c r="AF28" s="1483"/>
      <c r="AG28" s="36"/>
    </row>
    <row r="29" spans="1:33" ht="20.100000000000001" customHeight="1">
      <c r="A29" s="1465"/>
      <c r="B29" s="597"/>
      <c r="C29" s="597"/>
      <c r="D29" s="597"/>
      <c r="E29" s="598"/>
      <c r="F29" s="752"/>
      <c r="G29" s="753"/>
      <c r="H29" s="754"/>
      <c r="I29" s="369"/>
      <c r="J29" s="368" t="s">
        <v>93</v>
      </c>
      <c r="K29" s="370"/>
      <c r="L29" s="369"/>
      <c r="M29" s="368" t="s">
        <v>93</v>
      </c>
      <c r="N29" s="370"/>
      <c r="O29" s="37"/>
      <c r="P29" s="38" t="s">
        <v>93</v>
      </c>
      <c r="Q29" s="39"/>
      <c r="R29" s="1492"/>
      <c r="S29" s="1426"/>
      <c r="T29" s="1427"/>
      <c r="U29" s="1492"/>
      <c r="V29" s="1426"/>
      <c r="W29" s="1427"/>
      <c r="X29" s="1492"/>
      <c r="Y29" s="1426"/>
      <c r="Z29" s="1427"/>
      <c r="AA29" s="1494"/>
      <c r="AB29" s="1432"/>
      <c r="AC29" s="1435"/>
      <c r="AD29" s="1492"/>
      <c r="AE29" s="1426"/>
      <c r="AF29" s="1493"/>
    </row>
    <row r="30" spans="1:33" ht="20.100000000000001" customHeight="1">
      <c r="A30" s="1465" t="str">
        <f>L7</f>
        <v>JUNK</v>
      </c>
      <c r="B30" s="597"/>
      <c r="C30" s="597"/>
      <c r="D30" s="597"/>
      <c r="E30" s="598"/>
      <c r="F30" s="755"/>
      <c r="G30" s="715"/>
      <c r="H30" s="716"/>
      <c r="I30" s="749"/>
      <c r="J30" s="750"/>
      <c r="K30" s="751"/>
      <c r="L30" s="1339"/>
      <c r="M30" s="1340"/>
      <c r="N30" s="1341"/>
      <c r="O30" s="1339"/>
      <c r="P30" s="1340"/>
      <c r="Q30" s="1341"/>
      <c r="R30" s="755"/>
      <c r="S30" s="715"/>
      <c r="T30" s="716"/>
      <c r="U30" s="714"/>
      <c r="V30" s="715"/>
      <c r="W30" s="716"/>
      <c r="X30" s="714"/>
      <c r="Y30" s="715"/>
      <c r="Z30" s="716"/>
      <c r="AA30" s="720"/>
      <c r="AB30" s="721"/>
      <c r="AC30" s="722"/>
      <c r="AD30" s="755"/>
      <c r="AE30" s="715"/>
      <c r="AF30" s="1483"/>
    </row>
    <row r="31" spans="1:33" ht="20.100000000000001" customHeight="1">
      <c r="A31" s="1465"/>
      <c r="B31" s="597"/>
      <c r="C31" s="597"/>
      <c r="D31" s="597"/>
      <c r="E31" s="598"/>
      <c r="F31" s="37"/>
      <c r="G31" s="38" t="s">
        <v>93</v>
      </c>
      <c r="H31" s="39"/>
      <c r="I31" s="752"/>
      <c r="J31" s="753"/>
      <c r="K31" s="754"/>
      <c r="L31" s="369"/>
      <c r="M31" s="368" t="s">
        <v>60</v>
      </c>
      <c r="N31" s="370"/>
      <c r="O31" s="37"/>
      <c r="P31" s="38" t="s">
        <v>60</v>
      </c>
      <c r="Q31" s="39"/>
      <c r="R31" s="1492"/>
      <c r="S31" s="1426"/>
      <c r="T31" s="1427"/>
      <c r="U31" s="1492"/>
      <c r="V31" s="1426"/>
      <c r="W31" s="1427"/>
      <c r="X31" s="1492"/>
      <c r="Y31" s="1426"/>
      <c r="Z31" s="1427"/>
      <c r="AA31" s="1494"/>
      <c r="AB31" s="1432"/>
      <c r="AC31" s="1435"/>
      <c r="AD31" s="1492"/>
      <c r="AE31" s="1426"/>
      <c r="AF31" s="1493"/>
    </row>
    <row r="32" spans="1:33" ht="20.100000000000001" customHeight="1">
      <c r="A32" s="1465" t="str">
        <f>L8</f>
        <v>ガッティームミヨウージョ</v>
      </c>
      <c r="B32" s="597"/>
      <c r="C32" s="597"/>
      <c r="D32" s="597"/>
      <c r="E32" s="598"/>
      <c r="F32" s="1339"/>
      <c r="G32" s="1340"/>
      <c r="H32" s="1341"/>
      <c r="I32" s="1339"/>
      <c r="J32" s="1340"/>
      <c r="K32" s="1341"/>
      <c r="L32" s="749"/>
      <c r="M32" s="750"/>
      <c r="N32" s="751"/>
      <c r="O32" s="1339"/>
      <c r="P32" s="1340"/>
      <c r="Q32" s="1341"/>
      <c r="R32" s="755"/>
      <c r="S32" s="715"/>
      <c r="T32" s="716"/>
      <c r="U32" s="714"/>
      <c r="V32" s="715"/>
      <c r="W32" s="716"/>
      <c r="X32" s="714"/>
      <c r="Y32" s="715"/>
      <c r="Z32" s="716"/>
      <c r="AA32" s="720"/>
      <c r="AB32" s="721"/>
      <c r="AC32" s="722"/>
      <c r="AD32" s="755"/>
      <c r="AE32" s="715"/>
      <c r="AF32" s="1483"/>
    </row>
    <row r="33" spans="1:32" ht="20.100000000000001" customHeight="1">
      <c r="A33" s="1465"/>
      <c r="B33" s="597"/>
      <c r="C33" s="597"/>
      <c r="D33" s="597"/>
      <c r="E33" s="598"/>
      <c r="F33" s="371"/>
      <c r="G33" s="3" t="s">
        <v>93</v>
      </c>
      <c r="H33" s="372"/>
      <c r="I33" s="371"/>
      <c r="J33" s="3" t="s">
        <v>93</v>
      </c>
      <c r="K33" s="372"/>
      <c r="L33" s="752"/>
      <c r="M33" s="753"/>
      <c r="N33" s="754"/>
      <c r="O33" s="356"/>
      <c r="P33" s="368" t="s">
        <v>60</v>
      </c>
      <c r="Q33" s="356"/>
      <c r="R33" s="1492"/>
      <c r="S33" s="1426"/>
      <c r="T33" s="1427"/>
      <c r="U33" s="1492"/>
      <c r="V33" s="1426"/>
      <c r="W33" s="1427"/>
      <c r="X33" s="1492"/>
      <c r="Y33" s="1426"/>
      <c r="Z33" s="1427"/>
      <c r="AA33" s="1494"/>
      <c r="AB33" s="1432"/>
      <c r="AC33" s="1435"/>
      <c r="AD33" s="1492"/>
      <c r="AE33" s="1426"/>
      <c r="AF33" s="1493"/>
    </row>
    <row r="34" spans="1:32" ht="20.100000000000001" customHeight="1">
      <c r="A34" s="1465" t="str">
        <f>L9</f>
        <v>Camel Queen</v>
      </c>
      <c r="B34" s="597"/>
      <c r="C34" s="597"/>
      <c r="D34" s="597"/>
      <c r="E34" s="598"/>
      <c r="F34" s="1339"/>
      <c r="G34" s="1340"/>
      <c r="H34" s="1341"/>
      <c r="I34" s="1339"/>
      <c r="J34" s="1340"/>
      <c r="K34" s="1341"/>
      <c r="L34" s="1339"/>
      <c r="M34" s="1340"/>
      <c r="N34" s="1341"/>
      <c r="O34" s="749"/>
      <c r="P34" s="750"/>
      <c r="Q34" s="751"/>
      <c r="R34" s="755"/>
      <c r="S34" s="715"/>
      <c r="T34" s="716"/>
      <c r="U34" s="714"/>
      <c r="V34" s="715"/>
      <c r="W34" s="716"/>
      <c r="X34" s="714"/>
      <c r="Y34" s="715"/>
      <c r="Z34" s="716"/>
      <c r="AA34" s="720"/>
      <c r="AB34" s="721"/>
      <c r="AC34" s="722"/>
      <c r="AD34" s="755"/>
      <c r="AE34" s="715"/>
      <c r="AF34" s="1483"/>
    </row>
    <row r="35" spans="1:32" ht="20.100000000000001" customHeight="1" thickBot="1">
      <c r="A35" s="1466"/>
      <c r="B35" s="1467"/>
      <c r="C35" s="1467"/>
      <c r="D35" s="1467"/>
      <c r="E35" s="1468"/>
      <c r="F35" s="373"/>
      <c r="G35" s="374" t="s">
        <v>93</v>
      </c>
      <c r="H35" s="375"/>
      <c r="I35" s="373"/>
      <c r="J35" s="374" t="s">
        <v>93</v>
      </c>
      <c r="K35" s="375"/>
      <c r="L35" s="373"/>
      <c r="M35" s="374" t="s">
        <v>29</v>
      </c>
      <c r="N35" s="375"/>
      <c r="O35" s="1471"/>
      <c r="P35" s="1472"/>
      <c r="Q35" s="1473"/>
      <c r="R35" s="1474"/>
      <c r="S35" s="1475"/>
      <c r="T35" s="1476"/>
      <c r="U35" s="1474"/>
      <c r="V35" s="1475"/>
      <c r="W35" s="1476"/>
      <c r="X35" s="1474"/>
      <c r="Y35" s="1475"/>
      <c r="Z35" s="1476"/>
      <c r="AA35" s="1480"/>
      <c r="AB35" s="1481"/>
      <c r="AC35" s="1482"/>
      <c r="AD35" s="1474"/>
      <c r="AE35" s="1475"/>
      <c r="AF35" s="1484"/>
    </row>
    <row r="36" spans="1:32" ht="20.100000000000001" customHeight="1" thickBot="1">
      <c r="C36" s="3"/>
      <c r="D36" s="93"/>
      <c r="E36" s="3"/>
      <c r="F36" s="93"/>
      <c r="G36" s="93"/>
      <c r="H36" s="3"/>
      <c r="I36" s="93"/>
      <c r="J36" s="93"/>
      <c r="K36" s="3"/>
      <c r="L36" s="93"/>
      <c r="M36" s="3"/>
      <c r="N36" s="3"/>
      <c r="O36" s="3"/>
      <c r="P36" s="3"/>
      <c r="Q36" s="3"/>
      <c r="R36" s="3"/>
      <c r="S36" s="3"/>
      <c r="T36" s="3"/>
      <c r="U36" s="3"/>
      <c r="V36" s="3"/>
      <c r="W36" s="3"/>
      <c r="X36" s="3"/>
      <c r="Y36" s="92"/>
      <c r="Z36" s="92"/>
      <c r="AA36" s="92"/>
      <c r="AB36" s="3"/>
      <c r="AC36" s="3"/>
      <c r="AD36" s="3"/>
    </row>
    <row r="37" spans="1:32" ht="20.100000000000001" customHeight="1">
      <c r="A37" s="1485"/>
      <c r="B37" s="1486"/>
      <c r="C37" s="1486"/>
      <c r="D37" s="1486"/>
      <c r="E37" s="1487"/>
      <c r="F37" s="1489" t="str">
        <f>W6</f>
        <v>我流牙</v>
      </c>
      <c r="G37" s="1486"/>
      <c r="H37" s="1487"/>
      <c r="I37" s="1489" t="str">
        <f>W7</f>
        <v>Garden</v>
      </c>
      <c r="J37" s="1486"/>
      <c r="K37" s="1487"/>
      <c r="L37" s="1489" t="str">
        <f>W8</f>
        <v>FC COLORE</v>
      </c>
      <c r="M37" s="1486"/>
      <c r="N37" s="1487"/>
      <c r="O37" s="1489" t="str">
        <f>W9</f>
        <v>SPAM</v>
      </c>
      <c r="P37" s="1486"/>
      <c r="Q37" s="1487"/>
      <c r="R37" s="1489" t="s">
        <v>33</v>
      </c>
      <c r="S37" s="1486"/>
      <c r="T37" s="1487"/>
      <c r="U37" s="1489" t="s">
        <v>15</v>
      </c>
      <c r="V37" s="1486"/>
      <c r="W37" s="1487"/>
      <c r="X37" s="1489" t="s">
        <v>16</v>
      </c>
      <c r="Y37" s="1486"/>
      <c r="Z37" s="1487"/>
      <c r="AA37" s="1489" t="s">
        <v>34</v>
      </c>
      <c r="AB37" s="1486"/>
      <c r="AC37" s="1487"/>
      <c r="AD37" s="1489" t="s">
        <v>17</v>
      </c>
      <c r="AE37" s="1486"/>
      <c r="AF37" s="1490"/>
    </row>
    <row r="38" spans="1:32" ht="20.100000000000001" customHeight="1">
      <c r="A38" s="1465" t="str">
        <f>W6</f>
        <v>我流牙</v>
      </c>
      <c r="B38" s="597"/>
      <c r="C38" s="597"/>
      <c r="D38" s="597"/>
      <c r="E38" s="598"/>
      <c r="F38" s="749"/>
      <c r="G38" s="750"/>
      <c r="H38" s="751"/>
      <c r="I38" s="1339"/>
      <c r="J38" s="1340"/>
      <c r="K38" s="1341"/>
      <c r="L38" s="1339"/>
      <c r="M38" s="1340"/>
      <c r="N38" s="1341"/>
      <c r="O38" s="1339"/>
      <c r="P38" s="1340"/>
      <c r="Q38" s="1341"/>
      <c r="R38" s="755"/>
      <c r="S38" s="715"/>
      <c r="T38" s="716"/>
      <c r="U38" s="714"/>
      <c r="V38" s="715"/>
      <c r="W38" s="716"/>
      <c r="X38" s="714"/>
      <c r="Y38" s="715"/>
      <c r="Z38" s="716"/>
      <c r="AA38" s="720"/>
      <c r="AB38" s="721"/>
      <c r="AC38" s="722"/>
      <c r="AD38" s="755"/>
      <c r="AE38" s="715"/>
      <c r="AF38" s="1483"/>
    </row>
    <row r="39" spans="1:32" ht="20.100000000000001" customHeight="1">
      <c r="A39" s="1465"/>
      <c r="B39" s="597"/>
      <c r="C39" s="597"/>
      <c r="D39" s="597"/>
      <c r="E39" s="598"/>
      <c r="F39" s="752"/>
      <c r="G39" s="753"/>
      <c r="H39" s="754"/>
      <c r="I39" s="369"/>
      <c r="J39" s="368" t="s">
        <v>93</v>
      </c>
      <c r="K39" s="370"/>
      <c r="L39" s="369"/>
      <c r="M39" s="368" t="s">
        <v>93</v>
      </c>
      <c r="N39" s="370"/>
      <c r="O39" s="37"/>
      <c r="P39" s="38" t="s">
        <v>93</v>
      </c>
      <c r="Q39" s="39"/>
      <c r="R39" s="1492"/>
      <c r="S39" s="1426"/>
      <c r="T39" s="1427"/>
      <c r="U39" s="1492"/>
      <c r="V39" s="1426"/>
      <c r="W39" s="1427"/>
      <c r="X39" s="1492"/>
      <c r="Y39" s="1426"/>
      <c r="Z39" s="1427"/>
      <c r="AA39" s="1494"/>
      <c r="AB39" s="1432"/>
      <c r="AC39" s="1435"/>
      <c r="AD39" s="1492"/>
      <c r="AE39" s="1426"/>
      <c r="AF39" s="1493"/>
    </row>
    <row r="40" spans="1:32" ht="20.100000000000001" customHeight="1">
      <c r="A40" s="1465" t="str">
        <f>W7</f>
        <v>Garden</v>
      </c>
      <c r="B40" s="597"/>
      <c r="C40" s="597"/>
      <c r="D40" s="597"/>
      <c r="E40" s="598"/>
      <c r="F40" s="755"/>
      <c r="G40" s="715"/>
      <c r="H40" s="716"/>
      <c r="I40" s="749"/>
      <c r="J40" s="750"/>
      <c r="K40" s="751"/>
      <c r="L40" s="1339"/>
      <c r="M40" s="1340"/>
      <c r="N40" s="1341"/>
      <c r="O40" s="1339"/>
      <c r="P40" s="1340"/>
      <c r="Q40" s="1341"/>
      <c r="R40" s="755"/>
      <c r="S40" s="715"/>
      <c r="T40" s="716"/>
      <c r="U40" s="714"/>
      <c r="V40" s="715"/>
      <c r="W40" s="716"/>
      <c r="X40" s="714"/>
      <c r="Y40" s="715"/>
      <c r="Z40" s="716"/>
      <c r="AA40" s="720"/>
      <c r="AB40" s="721"/>
      <c r="AC40" s="722"/>
      <c r="AD40" s="755"/>
      <c r="AE40" s="715"/>
      <c r="AF40" s="1483"/>
    </row>
    <row r="41" spans="1:32" ht="20.100000000000001" customHeight="1">
      <c r="A41" s="1465"/>
      <c r="B41" s="597"/>
      <c r="C41" s="597"/>
      <c r="D41" s="597"/>
      <c r="E41" s="598"/>
      <c r="F41" s="37"/>
      <c r="G41" s="38" t="s">
        <v>93</v>
      </c>
      <c r="H41" s="39"/>
      <c r="I41" s="752"/>
      <c r="J41" s="753"/>
      <c r="K41" s="754"/>
      <c r="L41" s="369"/>
      <c r="M41" s="368" t="s">
        <v>93</v>
      </c>
      <c r="N41" s="370"/>
      <c r="O41" s="37"/>
      <c r="P41" s="38" t="s">
        <v>93</v>
      </c>
      <c r="Q41" s="39"/>
      <c r="R41" s="1492"/>
      <c r="S41" s="1426"/>
      <c r="T41" s="1427"/>
      <c r="U41" s="1492"/>
      <c r="V41" s="1426"/>
      <c r="W41" s="1427"/>
      <c r="X41" s="1492"/>
      <c r="Y41" s="1426"/>
      <c r="Z41" s="1427"/>
      <c r="AA41" s="1494"/>
      <c r="AB41" s="1432"/>
      <c r="AC41" s="1435"/>
      <c r="AD41" s="1492"/>
      <c r="AE41" s="1426"/>
      <c r="AF41" s="1493"/>
    </row>
    <row r="42" spans="1:32" ht="20.100000000000001" customHeight="1">
      <c r="A42" s="1465" t="str">
        <f>W8</f>
        <v>FC COLORE</v>
      </c>
      <c r="B42" s="597"/>
      <c r="C42" s="597"/>
      <c r="D42" s="597"/>
      <c r="E42" s="598"/>
      <c r="F42" s="1339"/>
      <c r="G42" s="1340"/>
      <c r="H42" s="1341"/>
      <c r="I42" s="1339"/>
      <c r="J42" s="1340"/>
      <c r="K42" s="1341"/>
      <c r="L42" s="749"/>
      <c r="M42" s="750"/>
      <c r="N42" s="751"/>
      <c r="O42" s="1339"/>
      <c r="P42" s="1340"/>
      <c r="Q42" s="1341"/>
      <c r="R42" s="755"/>
      <c r="S42" s="715"/>
      <c r="T42" s="716"/>
      <c r="U42" s="714"/>
      <c r="V42" s="715"/>
      <c r="W42" s="716"/>
      <c r="X42" s="714"/>
      <c r="Y42" s="715"/>
      <c r="Z42" s="716"/>
      <c r="AA42" s="720"/>
      <c r="AB42" s="721"/>
      <c r="AC42" s="722"/>
      <c r="AD42" s="755"/>
      <c r="AE42" s="715"/>
      <c r="AF42" s="1483"/>
    </row>
    <row r="43" spans="1:32" ht="20.100000000000001" customHeight="1">
      <c r="A43" s="1465"/>
      <c r="B43" s="597"/>
      <c r="C43" s="597"/>
      <c r="D43" s="597"/>
      <c r="E43" s="598"/>
      <c r="F43" s="371"/>
      <c r="G43" s="3" t="s">
        <v>93</v>
      </c>
      <c r="H43" s="372"/>
      <c r="I43" s="371"/>
      <c r="J43" s="3" t="s">
        <v>93</v>
      </c>
      <c r="K43" s="372"/>
      <c r="L43" s="752"/>
      <c r="M43" s="753"/>
      <c r="N43" s="754"/>
      <c r="O43" s="356"/>
      <c r="P43" s="368" t="s">
        <v>93</v>
      </c>
      <c r="Q43" s="356"/>
      <c r="R43" s="1492"/>
      <c r="S43" s="1426"/>
      <c r="T43" s="1427"/>
      <c r="U43" s="1492"/>
      <c r="V43" s="1426"/>
      <c r="W43" s="1427"/>
      <c r="X43" s="1492"/>
      <c r="Y43" s="1426"/>
      <c r="Z43" s="1427"/>
      <c r="AA43" s="1494"/>
      <c r="AB43" s="1432"/>
      <c r="AC43" s="1435"/>
      <c r="AD43" s="1492"/>
      <c r="AE43" s="1426"/>
      <c r="AF43" s="1493"/>
    </row>
    <row r="44" spans="1:32" ht="20.100000000000001" customHeight="1">
      <c r="A44" s="1465" t="str">
        <f>W9</f>
        <v>SPAM</v>
      </c>
      <c r="B44" s="597"/>
      <c r="C44" s="597"/>
      <c r="D44" s="597"/>
      <c r="E44" s="598"/>
      <c r="F44" s="1339"/>
      <c r="G44" s="1340"/>
      <c r="H44" s="1341"/>
      <c r="I44" s="1339"/>
      <c r="J44" s="1340"/>
      <c r="K44" s="1341"/>
      <c r="L44" s="1339"/>
      <c r="M44" s="1340"/>
      <c r="N44" s="1341"/>
      <c r="O44" s="749"/>
      <c r="P44" s="750"/>
      <c r="Q44" s="751"/>
      <c r="R44" s="755"/>
      <c r="S44" s="715"/>
      <c r="T44" s="716"/>
      <c r="U44" s="714"/>
      <c r="V44" s="715"/>
      <c r="W44" s="716"/>
      <c r="X44" s="714"/>
      <c r="Y44" s="715"/>
      <c r="Z44" s="716"/>
      <c r="AA44" s="720"/>
      <c r="AB44" s="721"/>
      <c r="AC44" s="722"/>
      <c r="AD44" s="755"/>
      <c r="AE44" s="715"/>
      <c r="AF44" s="1483"/>
    </row>
    <row r="45" spans="1:32" ht="20.100000000000001" customHeight="1" thickBot="1">
      <c r="A45" s="1466"/>
      <c r="B45" s="1467"/>
      <c r="C45" s="1467"/>
      <c r="D45" s="1467"/>
      <c r="E45" s="1468"/>
      <c r="F45" s="373"/>
      <c r="G45" s="374" t="s">
        <v>93</v>
      </c>
      <c r="H45" s="375"/>
      <c r="I45" s="373"/>
      <c r="J45" s="374" t="s">
        <v>93</v>
      </c>
      <c r="K45" s="375"/>
      <c r="L45" s="373"/>
      <c r="M45" s="374" t="s">
        <v>93</v>
      </c>
      <c r="N45" s="375"/>
      <c r="O45" s="1471"/>
      <c r="P45" s="1472"/>
      <c r="Q45" s="1473"/>
      <c r="R45" s="1474"/>
      <c r="S45" s="1475"/>
      <c r="T45" s="1476"/>
      <c r="U45" s="1474"/>
      <c r="V45" s="1475"/>
      <c r="W45" s="1476"/>
      <c r="X45" s="1474"/>
      <c r="Y45" s="1475"/>
      <c r="Z45" s="1476"/>
      <c r="AA45" s="1480"/>
      <c r="AB45" s="1481"/>
      <c r="AC45" s="1482"/>
      <c r="AD45" s="1474"/>
      <c r="AE45" s="1475"/>
      <c r="AF45" s="1484"/>
    </row>
    <row r="46" spans="1:32" ht="20.100000000000001" customHeight="1">
      <c r="A46" s="3"/>
      <c r="B46" s="3"/>
      <c r="C46" s="3"/>
      <c r="D46" s="3"/>
      <c r="E46" s="3"/>
      <c r="F46" s="93"/>
      <c r="G46" s="3"/>
      <c r="H46" s="93"/>
      <c r="I46" s="93"/>
      <c r="J46" s="3"/>
      <c r="K46" s="93"/>
      <c r="L46" s="93"/>
      <c r="M46" s="3"/>
      <c r="N46" s="93"/>
      <c r="O46" s="3"/>
      <c r="P46" s="3"/>
      <c r="Q46" s="3"/>
      <c r="R46" s="3"/>
      <c r="S46" s="3"/>
      <c r="T46" s="3"/>
      <c r="U46" s="3"/>
      <c r="V46" s="3"/>
      <c r="W46" s="3"/>
      <c r="X46" s="3"/>
      <c r="Y46" s="3"/>
      <c r="Z46" s="3"/>
      <c r="AA46" s="92"/>
      <c r="AB46" s="92"/>
      <c r="AC46" s="92"/>
      <c r="AD46" s="3"/>
      <c r="AE46" s="3"/>
      <c r="AF46" s="3"/>
    </row>
    <row r="47" spans="1:32" ht="20.100000000000001" customHeight="1" thickBot="1">
      <c r="A47" s="367" t="s">
        <v>280</v>
      </c>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c r="A48" s="1485" t="s">
        <v>94</v>
      </c>
      <c r="B48" s="1486"/>
      <c r="C48" s="1487"/>
      <c r="D48" s="1488" t="s">
        <v>95</v>
      </c>
      <c r="E48" s="1488"/>
      <c r="F48" s="1488"/>
      <c r="G48" s="1488"/>
      <c r="H48" s="1488"/>
      <c r="I48" s="1488"/>
      <c r="J48" s="1489" t="s">
        <v>23</v>
      </c>
      <c r="K48" s="1486"/>
      <c r="L48" s="1487"/>
      <c r="M48" s="1489" t="s">
        <v>24</v>
      </c>
      <c r="N48" s="1486"/>
      <c r="O48" s="1486"/>
      <c r="P48" s="1486"/>
      <c r="Q48" s="1486"/>
      <c r="R48" s="1486"/>
      <c r="S48" s="1486"/>
      <c r="T48" s="1486"/>
      <c r="U48" s="1486"/>
      <c r="V48" s="1486"/>
      <c r="W48" s="1486"/>
      <c r="X48" s="1486"/>
      <c r="Y48" s="1487"/>
      <c r="Z48" s="1489" t="s">
        <v>26</v>
      </c>
      <c r="AA48" s="1486"/>
      <c r="AB48" s="1486"/>
      <c r="AC48" s="1486"/>
      <c r="AD48" s="1490"/>
    </row>
    <row r="49" spans="1:32" ht="20.100000000000001" customHeight="1">
      <c r="A49" s="1465" t="s">
        <v>96</v>
      </c>
      <c r="B49" s="597"/>
      <c r="C49" s="598"/>
      <c r="D49" s="595" t="s">
        <v>97</v>
      </c>
      <c r="E49" s="595"/>
      <c r="F49" s="595"/>
      <c r="G49" s="595" t="s">
        <v>44</v>
      </c>
      <c r="H49" s="595"/>
      <c r="I49" s="595"/>
      <c r="J49" s="1330">
        <v>0.95138888888888884</v>
      </c>
      <c r="K49" s="1330"/>
      <c r="L49" s="1330"/>
      <c r="M49" s="1459" t="s">
        <v>98</v>
      </c>
      <c r="N49" s="1460"/>
      <c r="O49" s="1460"/>
      <c r="P49" s="1460"/>
      <c r="Q49" s="1460"/>
      <c r="R49" s="32"/>
      <c r="S49" s="32" t="s">
        <v>99</v>
      </c>
      <c r="T49" s="32"/>
      <c r="U49" s="1463" t="s">
        <v>100</v>
      </c>
      <c r="V49" s="1463"/>
      <c r="W49" s="1463"/>
      <c r="X49" s="1463"/>
      <c r="Y49" s="1464"/>
      <c r="Z49" s="1459" t="s">
        <v>101</v>
      </c>
      <c r="AA49" s="1460"/>
      <c r="AB49" s="1460"/>
      <c r="AC49" s="1460"/>
      <c r="AD49" s="1491"/>
    </row>
    <row r="50" spans="1:32" ht="20.100000000000001" customHeight="1">
      <c r="A50" s="1465"/>
      <c r="B50" s="597"/>
      <c r="C50" s="598"/>
      <c r="D50" s="595" t="s">
        <v>102</v>
      </c>
      <c r="E50" s="595"/>
      <c r="F50" s="595"/>
      <c r="G50" s="595" t="s">
        <v>45</v>
      </c>
      <c r="H50" s="595"/>
      <c r="I50" s="595"/>
      <c r="J50" s="1330">
        <v>0.95138888888888884</v>
      </c>
      <c r="K50" s="1330"/>
      <c r="L50" s="1330"/>
      <c r="M50" s="1459" t="s">
        <v>103</v>
      </c>
      <c r="N50" s="1460"/>
      <c r="O50" s="1460"/>
      <c r="P50" s="1460"/>
      <c r="Q50" s="1460"/>
      <c r="R50" s="32"/>
      <c r="S50" s="32" t="s">
        <v>99</v>
      </c>
      <c r="T50" s="32"/>
      <c r="U50" s="1463" t="s">
        <v>104</v>
      </c>
      <c r="V50" s="1463"/>
      <c r="W50" s="1463"/>
      <c r="X50" s="1463"/>
      <c r="Y50" s="1464"/>
      <c r="Z50" s="1459" t="s">
        <v>105</v>
      </c>
      <c r="AA50" s="1460"/>
      <c r="AB50" s="1460"/>
      <c r="AC50" s="1460"/>
      <c r="AD50" s="1491"/>
    </row>
    <row r="51" spans="1:32" ht="20.100000000000001" customHeight="1" thickBot="1">
      <c r="A51" s="1466"/>
      <c r="B51" s="1467"/>
      <c r="C51" s="1468"/>
      <c r="D51" s="1469" t="s">
        <v>281</v>
      </c>
      <c r="E51" s="1469"/>
      <c r="F51" s="1469"/>
      <c r="G51" s="1469" t="s">
        <v>43</v>
      </c>
      <c r="H51" s="1469"/>
      <c r="I51" s="1469"/>
      <c r="J51" s="1470">
        <v>0.97222222222222221</v>
      </c>
      <c r="K51" s="1470"/>
      <c r="L51" s="1470"/>
      <c r="M51" s="1457" t="s">
        <v>106</v>
      </c>
      <c r="N51" s="1458"/>
      <c r="O51" s="1458"/>
      <c r="P51" s="1458"/>
      <c r="Q51" s="1458"/>
      <c r="R51" s="339"/>
      <c r="S51" s="339" t="s">
        <v>99</v>
      </c>
      <c r="T51" s="339"/>
      <c r="U51" s="1461" t="s">
        <v>107</v>
      </c>
      <c r="V51" s="1461"/>
      <c r="W51" s="1461"/>
      <c r="X51" s="1461"/>
      <c r="Y51" s="1462"/>
      <c r="Z51" s="1477" t="s">
        <v>282</v>
      </c>
      <c r="AA51" s="1478"/>
      <c r="AB51" s="1478"/>
      <c r="AC51" s="1478"/>
      <c r="AD51" s="1479"/>
    </row>
    <row r="52" spans="1:32" ht="20.100000000000001" customHeight="1">
      <c r="A52" s="3"/>
      <c r="B52" s="3"/>
      <c r="C52" s="3"/>
      <c r="D52" s="3"/>
      <c r="E52" s="3"/>
      <c r="F52" s="93"/>
      <c r="G52" s="3"/>
      <c r="H52" s="93"/>
      <c r="I52" s="93"/>
      <c r="J52" s="3"/>
      <c r="K52" s="93"/>
      <c r="L52" s="93"/>
      <c r="M52" s="3"/>
      <c r="N52" s="93"/>
      <c r="O52" s="3"/>
      <c r="P52" s="3"/>
      <c r="Q52" s="3"/>
      <c r="R52" s="3"/>
      <c r="S52" s="3"/>
      <c r="T52" s="3"/>
      <c r="U52" s="3"/>
      <c r="V52" s="3"/>
      <c r="W52" s="3"/>
      <c r="X52" s="3"/>
      <c r="Y52" s="3"/>
      <c r="Z52" s="3"/>
      <c r="AA52" s="92"/>
      <c r="AB52" s="92"/>
      <c r="AC52" s="92"/>
      <c r="AD52" s="3"/>
      <c r="AE52" s="3"/>
      <c r="AF52" s="3"/>
    </row>
    <row r="53" spans="1:32" ht="20.100000000000001" customHeight="1">
      <c r="A53" s="1348" t="str">
        <f>M49</f>
        <v>A組1位</v>
      </c>
      <c r="B53" s="1349"/>
      <c r="C53" s="1349"/>
      <c r="D53" s="1349"/>
      <c r="E53" s="1350"/>
      <c r="H53" s="108"/>
    </row>
    <row r="54" spans="1:32" ht="20.100000000000001" customHeight="1">
      <c r="A54" s="1351"/>
      <c r="B54" s="1352"/>
      <c r="C54" s="1352"/>
      <c r="D54" s="1352"/>
      <c r="E54" s="1353"/>
      <c r="F54" s="109"/>
      <c r="G54" s="110"/>
      <c r="H54" s="111"/>
      <c r="I54" s="111"/>
      <c r="J54" s="111"/>
      <c r="K54" s="111"/>
      <c r="L54" s="111"/>
      <c r="M54" s="111"/>
      <c r="N54" s="111"/>
      <c r="O54" s="111"/>
      <c r="P54" s="111"/>
    </row>
    <row r="55" spans="1:32" ht="20.100000000000001" customHeight="1">
      <c r="E55" s="111"/>
      <c r="F55" s="112"/>
      <c r="G55" s="113"/>
      <c r="H55" s="111"/>
      <c r="I55" s="111"/>
      <c r="J55" s="114"/>
      <c r="K55" s="111"/>
      <c r="L55" s="111"/>
      <c r="M55" s="111"/>
      <c r="N55" s="111"/>
      <c r="O55" s="111"/>
      <c r="P55" s="111"/>
    </row>
    <row r="56" spans="1:32" ht="20.100000000000001" customHeight="1">
      <c r="E56" s="111"/>
      <c r="F56" s="112"/>
      <c r="G56" s="113"/>
      <c r="H56" s="109"/>
      <c r="I56" s="110"/>
      <c r="J56" s="111"/>
      <c r="K56" s="111"/>
      <c r="L56" s="111"/>
      <c r="M56" s="111"/>
      <c r="N56" s="111"/>
      <c r="O56" s="111"/>
      <c r="P56" s="111"/>
    </row>
    <row r="57" spans="1:32" ht="20.100000000000001" customHeight="1">
      <c r="A57" s="1368" t="str">
        <f>U49</f>
        <v>B組2位</v>
      </c>
      <c r="B57" s="1369"/>
      <c r="C57" s="1369"/>
      <c r="D57" s="1369"/>
      <c r="E57" s="1370"/>
      <c r="F57" s="115"/>
      <c r="G57" s="116"/>
      <c r="H57" s="112"/>
      <c r="I57" s="113"/>
      <c r="J57" s="111"/>
      <c r="K57" s="111"/>
      <c r="L57" s="799" t="s">
        <v>114</v>
      </c>
      <c r="M57" s="799"/>
      <c r="N57" s="799"/>
      <c r="O57" s="799"/>
      <c r="P57" s="799"/>
    </row>
    <row r="58" spans="1:32" ht="20.100000000000001" customHeight="1">
      <c r="A58" s="1371"/>
      <c r="B58" s="1372"/>
      <c r="C58" s="1372"/>
      <c r="D58" s="1372"/>
      <c r="E58" s="1373"/>
      <c r="F58" s="111"/>
      <c r="G58" s="111"/>
      <c r="H58" s="117"/>
      <c r="I58" s="113"/>
      <c r="J58" s="111"/>
      <c r="K58" s="111"/>
      <c r="L58" s="799"/>
      <c r="M58" s="799"/>
      <c r="N58" s="799"/>
      <c r="O58" s="799"/>
      <c r="P58" s="799"/>
    </row>
    <row r="59" spans="1:32" ht="20.100000000000001" customHeight="1">
      <c r="E59" s="111"/>
      <c r="F59" s="111"/>
      <c r="G59" s="111"/>
      <c r="H59" s="112"/>
      <c r="I59" s="113"/>
      <c r="J59" s="111"/>
      <c r="K59" s="111"/>
      <c r="L59" s="1374"/>
      <c r="M59" s="1375"/>
      <c r="N59" s="1375"/>
      <c r="O59" s="1375"/>
      <c r="P59" s="1376"/>
    </row>
    <row r="60" spans="1:32" ht="20.100000000000001" customHeight="1">
      <c r="E60" s="111"/>
      <c r="F60" s="111"/>
      <c r="G60" s="111"/>
      <c r="H60" s="112"/>
      <c r="I60" s="113"/>
      <c r="J60" s="109"/>
      <c r="K60" s="109"/>
      <c r="L60" s="1377"/>
      <c r="M60" s="1378"/>
      <c r="N60" s="1378"/>
      <c r="O60" s="1378"/>
      <c r="P60" s="1379"/>
    </row>
    <row r="61" spans="1:32" ht="20.100000000000001" customHeight="1">
      <c r="A61" s="1348" t="str">
        <f>M50</f>
        <v>B組1位</v>
      </c>
      <c r="B61" s="1380"/>
      <c r="C61" s="1380"/>
      <c r="D61" s="1380"/>
      <c r="E61" s="1381"/>
      <c r="F61" s="111"/>
      <c r="G61" s="111"/>
      <c r="H61" s="117"/>
      <c r="I61" s="113"/>
      <c r="J61" s="112"/>
      <c r="K61" s="112"/>
      <c r="L61" s="111"/>
      <c r="M61" s="111"/>
      <c r="N61" s="111"/>
      <c r="O61" s="111"/>
      <c r="P61" s="111"/>
    </row>
    <row r="62" spans="1:32" ht="20.100000000000001" customHeight="1">
      <c r="A62" s="1382"/>
      <c r="B62" s="1383"/>
      <c r="C62" s="1383"/>
      <c r="D62" s="1383"/>
      <c r="E62" s="1384"/>
      <c r="F62" s="109"/>
      <c r="G62" s="110"/>
      <c r="H62" s="112"/>
      <c r="I62" s="113"/>
      <c r="J62" s="112"/>
      <c r="K62" s="112"/>
      <c r="L62" s="111"/>
      <c r="M62" s="111"/>
      <c r="N62" s="111"/>
      <c r="O62" s="111"/>
      <c r="P62" s="111"/>
    </row>
    <row r="63" spans="1:32" ht="20.100000000000001" customHeight="1">
      <c r="E63" s="111"/>
      <c r="F63" s="112"/>
      <c r="G63" s="113"/>
      <c r="H63" s="115"/>
      <c r="I63" s="116"/>
      <c r="J63" s="112"/>
      <c r="K63" s="112"/>
      <c r="L63" s="111"/>
      <c r="M63" s="111"/>
      <c r="N63" s="111"/>
      <c r="O63" s="111"/>
      <c r="P63" s="111"/>
    </row>
    <row r="64" spans="1:32" ht="20.100000000000001" customHeight="1">
      <c r="E64" s="111"/>
      <c r="F64" s="112"/>
      <c r="G64" s="113"/>
      <c r="H64" s="111"/>
      <c r="I64" s="111"/>
      <c r="J64" s="117"/>
      <c r="K64" s="112"/>
      <c r="L64" s="111"/>
      <c r="M64" s="111"/>
      <c r="N64" s="111"/>
      <c r="O64" s="111"/>
      <c r="P64" s="111"/>
    </row>
    <row r="65" spans="1:23" ht="20.100000000000001" customHeight="1">
      <c r="A65" s="1368" t="str">
        <f>U50</f>
        <v>A組2位</v>
      </c>
      <c r="B65" s="1369"/>
      <c r="C65" s="1369"/>
      <c r="D65" s="1369"/>
      <c r="E65" s="1370"/>
      <c r="F65" s="115"/>
      <c r="G65" s="116"/>
      <c r="H65" s="111"/>
      <c r="I65" s="111"/>
      <c r="J65" s="111"/>
      <c r="K65" s="111"/>
      <c r="L65" s="111"/>
      <c r="M65" s="111"/>
      <c r="N65" s="111"/>
      <c r="O65" s="111"/>
      <c r="P65" s="111"/>
      <c r="Q65" s="112"/>
      <c r="R65" s="112"/>
      <c r="S65" s="111"/>
      <c r="T65" s="111"/>
      <c r="U65" s="111"/>
      <c r="V65" s="111"/>
      <c r="W65" s="111"/>
    </row>
    <row r="66" spans="1:23" ht="20.100000000000001" customHeight="1">
      <c r="A66" s="1371"/>
      <c r="B66" s="1372"/>
      <c r="C66" s="1372"/>
      <c r="D66" s="1372"/>
      <c r="E66" s="1373"/>
      <c r="F66" s="111"/>
      <c r="G66" s="111"/>
      <c r="H66" s="114"/>
      <c r="I66" s="111"/>
      <c r="J66" s="111"/>
      <c r="K66" s="111"/>
      <c r="L66" s="111"/>
      <c r="M66" s="111"/>
      <c r="N66" s="111"/>
      <c r="O66" s="111"/>
      <c r="P66" s="111"/>
      <c r="Q66" s="112"/>
      <c r="R66" s="112"/>
      <c r="S66" s="111"/>
      <c r="T66" s="111"/>
      <c r="U66" s="111"/>
      <c r="V66" s="111"/>
      <c r="W66" s="111"/>
    </row>
    <row r="67" spans="1:23" ht="20.100000000000001" customHeight="1">
      <c r="C67" s="111"/>
      <c r="D67" s="111"/>
      <c r="E67" s="111"/>
      <c r="F67" s="111"/>
      <c r="G67" s="111"/>
      <c r="H67" s="111"/>
      <c r="I67" s="111"/>
      <c r="J67" s="111"/>
      <c r="K67" s="111"/>
      <c r="L67" s="111"/>
      <c r="M67" s="111"/>
      <c r="N67" s="111"/>
      <c r="O67" s="112"/>
      <c r="P67" s="112"/>
      <c r="Q67" s="111"/>
      <c r="R67" s="111"/>
      <c r="S67" s="111"/>
      <c r="T67" s="111"/>
      <c r="U67" s="111"/>
    </row>
    <row r="68" spans="1:23" ht="20.100000000000001" customHeight="1">
      <c r="C68" s="111"/>
      <c r="D68" s="111"/>
      <c r="E68" s="111"/>
      <c r="F68" s="111"/>
      <c r="G68" s="111"/>
      <c r="H68" s="111"/>
      <c r="I68" s="111"/>
      <c r="J68" s="111"/>
      <c r="K68" s="111"/>
      <c r="L68" s="111"/>
      <c r="M68" s="111"/>
      <c r="N68" s="111"/>
      <c r="O68" s="111"/>
      <c r="P68" s="111"/>
      <c r="Q68" s="111"/>
      <c r="R68" s="111"/>
      <c r="S68" s="111"/>
      <c r="T68" s="111"/>
      <c r="U68" s="111"/>
    </row>
    <row r="69" spans="1:23" ht="20.100000000000001" customHeight="1"/>
    <row r="70" spans="1:23" ht="20.100000000000001" customHeight="1"/>
  </sheetData>
  <mergeCells count="234">
    <mergeCell ref="A1:AF1"/>
    <mergeCell ref="A2:AF2"/>
    <mergeCell ref="L7:U7"/>
    <mergeCell ref="W7:AF7"/>
    <mergeCell ref="L8:U8"/>
    <mergeCell ref="W8:AF8"/>
    <mergeCell ref="L6:U6"/>
    <mergeCell ref="W6:AF6"/>
    <mergeCell ref="L9:U9"/>
    <mergeCell ref="W9:AF9"/>
    <mergeCell ref="M13:Q13"/>
    <mergeCell ref="U13:Y13"/>
    <mergeCell ref="G13:I13"/>
    <mergeCell ref="J13:L13"/>
    <mergeCell ref="M15:Q15"/>
    <mergeCell ref="U15:Y15"/>
    <mergeCell ref="Z15:AD15"/>
    <mergeCell ref="A12:C12"/>
    <mergeCell ref="D12:F12"/>
    <mergeCell ref="G12:I12"/>
    <mergeCell ref="J12:L12"/>
    <mergeCell ref="M12:Y12"/>
    <mergeCell ref="Z12:AD12"/>
    <mergeCell ref="Z13:AD13"/>
    <mergeCell ref="A14:C14"/>
    <mergeCell ref="D14:F14"/>
    <mergeCell ref="G14:I14"/>
    <mergeCell ref="J14:L14"/>
    <mergeCell ref="M14:Q14"/>
    <mergeCell ref="U14:Y14"/>
    <mergeCell ref="Z14:AD14"/>
    <mergeCell ref="A13:C13"/>
    <mergeCell ref="D13:F13"/>
    <mergeCell ref="A16:C16"/>
    <mergeCell ref="D16:F16"/>
    <mergeCell ref="G16:I16"/>
    <mergeCell ref="J16:L16"/>
    <mergeCell ref="M16:Q16"/>
    <mergeCell ref="U16:Y16"/>
    <mergeCell ref="Z16:AD16"/>
    <mergeCell ref="A15:C15"/>
    <mergeCell ref="D15:F15"/>
    <mergeCell ref="G15:I15"/>
    <mergeCell ref="J15:L15"/>
    <mergeCell ref="M17:Q17"/>
    <mergeCell ref="U17:Y17"/>
    <mergeCell ref="G17:I17"/>
    <mergeCell ref="J17:L17"/>
    <mergeCell ref="M19:Q19"/>
    <mergeCell ref="U19:Y19"/>
    <mergeCell ref="Z19:AD19"/>
    <mergeCell ref="Z17:AD17"/>
    <mergeCell ref="A18:C18"/>
    <mergeCell ref="D18:F18"/>
    <mergeCell ref="G18:I18"/>
    <mergeCell ref="J18:L18"/>
    <mergeCell ref="M18:Q18"/>
    <mergeCell ref="U18:Y18"/>
    <mergeCell ref="Z18:AD18"/>
    <mergeCell ref="A17:C17"/>
    <mergeCell ref="D17:F17"/>
    <mergeCell ref="A20:C20"/>
    <mergeCell ref="D20:F20"/>
    <mergeCell ref="G20:I20"/>
    <mergeCell ref="J20:L20"/>
    <mergeCell ref="M20:Q20"/>
    <mergeCell ref="U20:Y20"/>
    <mergeCell ref="Z20:AD20"/>
    <mergeCell ref="A19:C19"/>
    <mergeCell ref="D19:F19"/>
    <mergeCell ref="G19:I19"/>
    <mergeCell ref="J19:L19"/>
    <mergeCell ref="D23:F23"/>
    <mergeCell ref="G23:I23"/>
    <mergeCell ref="J23:L23"/>
    <mergeCell ref="M21:Q21"/>
    <mergeCell ref="U21:Y21"/>
    <mergeCell ref="Z21:AD21"/>
    <mergeCell ref="A22:C22"/>
    <mergeCell ref="D22:F22"/>
    <mergeCell ref="G22:I22"/>
    <mergeCell ref="J22:L22"/>
    <mergeCell ref="M22:Q22"/>
    <mergeCell ref="U22:Y22"/>
    <mergeCell ref="Z22:AD22"/>
    <mergeCell ref="A21:C21"/>
    <mergeCell ref="D21:F21"/>
    <mergeCell ref="G21:I21"/>
    <mergeCell ref="J21:L21"/>
    <mergeCell ref="L27:N27"/>
    <mergeCell ref="M23:Q23"/>
    <mergeCell ref="U23:Y23"/>
    <mergeCell ref="Z23:AD23"/>
    <mergeCell ref="A24:C24"/>
    <mergeCell ref="D24:F24"/>
    <mergeCell ref="G24:I24"/>
    <mergeCell ref="J24:L24"/>
    <mergeCell ref="M24:Q24"/>
    <mergeCell ref="U24:Y24"/>
    <mergeCell ref="O27:Q27"/>
    <mergeCell ref="R27:T27"/>
    <mergeCell ref="U27:W27"/>
    <mergeCell ref="X27:Z27"/>
    <mergeCell ref="D26:F26"/>
    <mergeCell ref="G26:I26"/>
    <mergeCell ref="J26:L26"/>
    <mergeCell ref="A27:E27"/>
    <mergeCell ref="F27:H27"/>
    <mergeCell ref="I27:K27"/>
    <mergeCell ref="AA27:AC27"/>
    <mergeCell ref="AD27:AF27"/>
    <mergeCell ref="Z24:AD24"/>
    <mergeCell ref="A23:C23"/>
    <mergeCell ref="AD28:AF29"/>
    <mergeCell ref="A30:E31"/>
    <mergeCell ref="F30:H30"/>
    <mergeCell ref="I30:K31"/>
    <mergeCell ref="L30:N30"/>
    <mergeCell ref="O30:Q30"/>
    <mergeCell ref="R30:T31"/>
    <mergeCell ref="U30:W31"/>
    <mergeCell ref="X30:Z31"/>
    <mergeCell ref="AA30:AC31"/>
    <mergeCell ref="AD30:AF31"/>
    <mergeCell ref="A28:E29"/>
    <mergeCell ref="F28:H29"/>
    <mergeCell ref="I28:K28"/>
    <mergeCell ref="L28:N28"/>
    <mergeCell ref="O28:Q28"/>
    <mergeCell ref="R28:T29"/>
    <mergeCell ref="U28:W29"/>
    <mergeCell ref="X28:Z29"/>
    <mergeCell ref="AA28:AC29"/>
    <mergeCell ref="AD32:AF33"/>
    <mergeCell ref="A34:E35"/>
    <mergeCell ref="F34:H34"/>
    <mergeCell ref="I34:K34"/>
    <mergeCell ref="L34:N34"/>
    <mergeCell ref="O34:Q35"/>
    <mergeCell ref="R34:T35"/>
    <mergeCell ref="U34:W35"/>
    <mergeCell ref="X34:Z35"/>
    <mergeCell ref="AA34:AC35"/>
    <mergeCell ref="AD34:AF35"/>
    <mergeCell ref="A32:E33"/>
    <mergeCell ref="F32:H32"/>
    <mergeCell ref="I32:K32"/>
    <mergeCell ref="L32:N33"/>
    <mergeCell ref="O32:Q32"/>
    <mergeCell ref="R32:T33"/>
    <mergeCell ref="U32:W33"/>
    <mergeCell ref="X32:Z33"/>
    <mergeCell ref="AA32:AC33"/>
    <mergeCell ref="U40:W41"/>
    <mergeCell ref="X40:Z41"/>
    <mergeCell ref="AA40:AC41"/>
    <mergeCell ref="AD37:AF37"/>
    <mergeCell ref="A38:E39"/>
    <mergeCell ref="F38:H39"/>
    <mergeCell ref="I38:K38"/>
    <mergeCell ref="L38:N38"/>
    <mergeCell ref="O38:Q38"/>
    <mergeCell ref="R38:T39"/>
    <mergeCell ref="U38:W39"/>
    <mergeCell ref="X38:Z39"/>
    <mergeCell ref="AA38:AC39"/>
    <mergeCell ref="AD38:AF39"/>
    <mergeCell ref="A37:E37"/>
    <mergeCell ref="F37:H37"/>
    <mergeCell ref="I37:K37"/>
    <mergeCell ref="L37:N37"/>
    <mergeCell ref="O37:Q37"/>
    <mergeCell ref="R37:T37"/>
    <mergeCell ref="U37:W37"/>
    <mergeCell ref="X37:Z37"/>
    <mergeCell ref="AA37:AC37"/>
    <mergeCell ref="Z49:AD49"/>
    <mergeCell ref="Z50:AD50"/>
    <mergeCell ref="D49:F49"/>
    <mergeCell ref="G49:I49"/>
    <mergeCell ref="J49:L49"/>
    <mergeCell ref="D50:F50"/>
    <mergeCell ref="G50:I50"/>
    <mergeCell ref="AD40:AF41"/>
    <mergeCell ref="A42:E43"/>
    <mergeCell ref="F42:H42"/>
    <mergeCell ref="I42:K42"/>
    <mergeCell ref="L42:N43"/>
    <mergeCell ref="O42:Q42"/>
    <mergeCell ref="R42:T43"/>
    <mergeCell ref="U42:W43"/>
    <mergeCell ref="X42:Z43"/>
    <mergeCell ref="AA42:AC43"/>
    <mergeCell ref="AD42:AF43"/>
    <mergeCell ref="A40:E41"/>
    <mergeCell ref="F40:H40"/>
    <mergeCell ref="I40:K41"/>
    <mergeCell ref="L40:N40"/>
    <mergeCell ref="O40:Q40"/>
    <mergeCell ref="R40:T41"/>
    <mergeCell ref="M49:Q49"/>
    <mergeCell ref="U49:Y49"/>
    <mergeCell ref="A49:C51"/>
    <mergeCell ref="D51:F51"/>
    <mergeCell ref="G51:I51"/>
    <mergeCell ref="J51:L51"/>
    <mergeCell ref="U50:Y50"/>
    <mergeCell ref="A44:E45"/>
    <mergeCell ref="F44:H44"/>
    <mergeCell ref="I44:K44"/>
    <mergeCell ref="L44:N44"/>
    <mergeCell ref="O44:Q45"/>
    <mergeCell ref="R44:T45"/>
    <mergeCell ref="U44:W45"/>
    <mergeCell ref="X44:Z45"/>
    <mergeCell ref="Z51:AD51"/>
    <mergeCell ref="AA44:AC45"/>
    <mergeCell ref="AD44:AF45"/>
    <mergeCell ref="A48:C48"/>
    <mergeCell ref="D48:F48"/>
    <mergeCell ref="G48:I48"/>
    <mergeCell ref="J48:L48"/>
    <mergeCell ref="M48:Y48"/>
    <mergeCell ref="Z48:AD48"/>
    <mergeCell ref="A65:E66"/>
    <mergeCell ref="A57:E58"/>
    <mergeCell ref="L59:P60"/>
    <mergeCell ref="A61:E62"/>
    <mergeCell ref="L57:P58"/>
    <mergeCell ref="M51:Q51"/>
    <mergeCell ref="J50:L50"/>
    <mergeCell ref="M50:Q50"/>
    <mergeCell ref="U51:Y51"/>
    <mergeCell ref="A53:E54"/>
  </mergeCells>
  <phoneticPr fontId="2"/>
  <printOptions horizontalCentered="1" verticalCentered="1"/>
  <pageMargins left="0.19685039370078741" right="0.19685039370078741" top="0.19685039370078741" bottom="0.19685039370078741" header="0" footer="0"/>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0"/>
  <sheetViews>
    <sheetView topLeftCell="A16" zoomScaleNormal="100" zoomScaleSheetLayoutView="85" workbookViewId="0">
      <selection activeCell="L56" sqref="L56"/>
    </sheetView>
  </sheetViews>
  <sheetFormatPr defaultRowHeight="13.5"/>
  <cols>
    <col min="1" max="1" width="12.5" style="83" customWidth="1"/>
    <col min="2" max="2" width="2.125" style="27" customWidth="1"/>
    <col min="3" max="7" width="9" style="27"/>
    <col min="8" max="8" width="21.125" style="27" customWidth="1"/>
    <col min="9" max="9" width="10.125" style="27" customWidth="1"/>
    <col min="10" max="10" width="3.375" style="27" customWidth="1"/>
    <col min="11" max="11" width="11.25" style="27" hidden="1" customWidth="1"/>
    <col min="12" max="12" width="20.5" style="27" customWidth="1"/>
    <col min="13" max="16384" width="9" style="27"/>
  </cols>
  <sheetData>
    <row r="1" spans="1:24" ht="41.25" customHeight="1">
      <c r="A1" s="540" t="str">
        <f>レディース!A1</f>
        <v>SPAZIO NIGHTER CUP</v>
      </c>
      <c r="B1" s="540"/>
      <c r="C1" s="540"/>
      <c r="D1" s="540"/>
      <c r="E1" s="540"/>
      <c r="F1" s="540"/>
      <c r="G1" s="540"/>
      <c r="H1" s="540"/>
      <c r="I1" s="540"/>
      <c r="J1" s="540"/>
      <c r="K1" s="519"/>
      <c r="L1" s="520"/>
      <c r="M1" s="520"/>
      <c r="N1" s="520"/>
      <c r="O1" s="520"/>
      <c r="P1" s="520"/>
      <c r="Q1" s="520"/>
      <c r="R1" s="520"/>
      <c r="S1" s="520"/>
      <c r="T1" s="520"/>
      <c r="U1" s="520"/>
      <c r="V1" s="520"/>
      <c r="W1" s="520"/>
      <c r="X1" s="520"/>
    </row>
    <row r="2" spans="1:24" ht="19.5" customHeight="1">
      <c r="A2" s="538" t="s">
        <v>336</v>
      </c>
      <c r="B2" s="539"/>
      <c r="C2" s="539"/>
      <c r="D2" s="539"/>
      <c r="E2" s="539"/>
      <c r="F2" s="539"/>
      <c r="G2" s="539"/>
      <c r="H2" s="539"/>
      <c r="I2" s="539"/>
      <c r="J2" s="539"/>
      <c r="K2" s="521"/>
      <c r="L2" s="82"/>
    </row>
    <row r="3" spans="1:24" ht="10.5" customHeight="1">
      <c r="H3" s="516"/>
    </row>
    <row r="4" spans="1:24" s="44" customFormat="1" ht="18" customHeight="1">
      <c r="A4" s="80" t="s">
        <v>1</v>
      </c>
      <c r="B4" s="45"/>
      <c r="C4" s="543" t="str">
        <f>A1</f>
        <v>SPAZIO NIGHTER CUP</v>
      </c>
      <c r="D4" s="543"/>
      <c r="E4" s="543"/>
      <c r="F4" s="544" t="s">
        <v>403</v>
      </c>
      <c r="G4" s="544"/>
      <c r="H4" s="544"/>
      <c r="I4" s="516"/>
      <c r="J4" s="516"/>
      <c r="K4" s="516"/>
      <c r="L4" s="516"/>
      <c r="M4" s="516"/>
      <c r="N4" s="516"/>
      <c r="O4" s="516"/>
    </row>
    <row r="5" spans="1:24" s="44" customFormat="1" ht="7.5" customHeight="1">
      <c r="A5" s="80"/>
      <c r="B5" s="45"/>
      <c r="C5" s="51"/>
      <c r="D5" s="51"/>
      <c r="E5" s="51"/>
      <c r="F5" s="51"/>
      <c r="G5" s="51"/>
      <c r="H5" s="51"/>
      <c r="I5" s="51"/>
      <c r="J5" s="51"/>
      <c r="K5" s="51"/>
      <c r="L5" s="51"/>
      <c r="M5" s="51"/>
      <c r="N5" s="51"/>
      <c r="O5" s="51"/>
    </row>
    <row r="6" spans="1:24" s="44" customFormat="1" ht="18" customHeight="1">
      <c r="A6" s="80" t="s">
        <v>2</v>
      </c>
      <c r="B6" s="45"/>
      <c r="C6" s="52" t="s">
        <v>409</v>
      </c>
      <c r="F6" s="44" t="s">
        <v>410</v>
      </c>
      <c r="H6" s="522"/>
    </row>
    <row r="7" spans="1:24" s="44" customFormat="1" ht="7.5" customHeight="1">
      <c r="A7" s="80"/>
      <c r="B7" s="45"/>
    </row>
    <row r="8" spans="1:24" s="44" customFormat="1" ht="18" customHeight="1">
      <c r="A8" s="80" t="s">
        <v>3</v>
      </c>
      <c r="B8" s="45"/>
      <c r="C8" s="44" t="s">
        <v>78</v>
      </c>
      <c r="E8" s="44" t="s">
        <v>13</v>
      </c>
    </row>
    <row r="9" spans="1:24" s="44" customFormat="1" ht="7.5" customHeight="1">
      <c r="A9" s="80"/>
      <c r="B9" s="45"/>
      <c r="C9" s="52"/>
    </row>
    <row r="10" spans="1:24" s="44" customFormat="1" ht="18" customHeight="1">
      <c r="A10" s="80" t="s">
        <v>56</v>
      </c>
      <c r="B10" s="45"/>
      <c r="C10" s="545" t="s">
        <v>420</v>
      </c>
      <c r="D10" s="545"/>
      <c r="E10" s="545"/>
      <c r="F10" s="545"/>
      <c r="G10" s="545"/>
      <c r="H10" s="545"/>
      <c r="I10" s="545"/>
      <c r="J10" s="545"/>
      <c r="M10" s="518"/>
    </row>
    <row r="11" spans="1:24" s="44" customFormat="1" ht="18" customHeight="1">
      <c r="A11" s="80"/>
      <c r="B11" s="45"/>
      <c r="C11" s="541" t="s">
        <v>421</v>
      </c>
      <c r="D11" s="541"/>
      <c r="E11" s="541"/>
      <c r="F11" s="541"/>
      <c r="G11" s="541"/>
      <c r="H11" s="541"/>
      <c r="I11" s="541"/>
      <c r="J11" s="541"/>
      <c r="M11" s="518"/>
    </row>
    <row r="12" spans="1:24" s="44" customFormat="1" ht="18" customHeight="1">
      <c r="A12" s="80"/>
      <c r="B12" s="45"/>
      <c r="C12" s="541" t="s">
        <v>422</v>
      </c>
      <c r="D12" s="541"/>
      <c r="E12" s="541"/>
      <c r="F12" s="541"/>
      <c r="G12" s="541"/>
      <c r="H12" s="541"/>
      <c r="I12" s="541"/>
      <c r="J12" s="541"/>
      <c r="M12" s="518"/>
    </row>
    <row r="13" spans="1:24" s="44" customFormat="1" ht="7.5" customHeight="1">
      <c r="A13" s="80"/>
      <c r="B13" s="45"/>
      <c r="C13" s="525"/>
      <c r="D13" s="525"/>
      <c r="E13" s="525"/>
      <c r="F13" s="525"/>
      <c r="G13" s="525"/>
      <c r="H13" s="525"/>
      <c r="I13" s="525"/>
      <c r="J13" s="525"/>
      <c r="M13" s="518"/>
    </row>
    <row r="14" spans="1:24" s="44" customFormat="1" ht="18" customHeight="1">
      <c r="A14" s="80" t="s">
        <v>423</v>
      </c>
      <c r="B14" s="45"/>
      <c r="C14" s="541" t="s">
        <v>424</v>
      </c>
      <c r="D14" s="541"/>
      <c r="E14" s="541"/>
      <c r="F14" s="541"/>
      <c r="G14" s="541"/>
      <c r="H14" s="541"/>
      <c r="I14" s="541"/>
      <c r="J14" s="541"/>
      <c r="M14" s="518"/>
    </row>
    <row r="15" spans="1:24" s="44" customFormat="1" ht="7.5" customHeight="1">
      <c r="A15" s="80"/>
      <c r="B15" s="45"/>
    </row>
    <row r="16" spans="1:24" s="44" customFormat="1" ht="18" customHeight="1">
      <c r="A16" s="80" t="s">
        <v>411</v>
      </c>
      <c r="B16" s="45"/>
      <c r="C16" s="44" t="s">
        <v>320</v>
      </c>
    </row>
    <row r="17" spans="1:12" s="44" customFormat="1" ht="7.5" customHeight="1">
      <c r="A17" s="52"/>
      <c r="B17" s="45"/>
    </row>
    <row r="18" spans="1:12" s="44" customFormat="1" ht="18" customHeight="1">
      <c r="A18" s="80" t="s">
        <v>4</v>
      </c>
      <c r="B18" s="45"/>
      <c r="C18" s="44" t="s">
        <v>414</v>
      </c>
      <c r="L18" s="48"/>
    </row>
    <row r="19" spans="1:12" s="44" customFormat="1" ht="18" customHeight="1">
      <c r="A19" s="52"/>
      <c r="B19" s="45"/>
      <c r="C19" s="44" t="s">
        <v>61</v>
      </c>
      <c r="L19" s="48"/>
    </row>
    <row r="20" spans="1:12" s="44" customFormat="1" ht="18" customHeight="1">
      <c r="A20" s="52"/>
      <c r="B20" s="45"/>
      <c r="C20" s="44" t="s">
        <v>62</v>
      </c>
      <c r="L20" s="48"/>
    </row>
    <row r="21" spans="1:12" s="44" customFormat="1" ht="18" customHeight="1">
      <c r="A21" s="52"/>
      <c r="B21" s="45"/>
      <c r="C21" s="44" t="s">
        <v>145</v>
      </c>
      <c r="L21" s="48"/>
    </row>
    <row r="22" spans="1:12" s="44" customFormat="1" ht="18" customHeight="1">
      <c r="A22" s="52"/>
      <c r="B22" s="45"/>
      <c r="C22" s="44" t="s">
        <v>146</v>
      </c>
      <c r="L22" s="48"/>
    </row>
    <row r="23" spans="1:12" s="44" customFormat="1" ht="18" customHeight="1">
      <c r="A23" s="52"/>
      <c r="B23" s="45"/>
      <c r="C23" s="44" t="s">
        <v>147</v>
      </c>
      <c r="D23" s="47"/>
      <c r="E23" s="47"/>
      <c r="F23" s="47"/>
      <c r="G23" s="47"/>
      <c r="H23" s="47"/>
      <c r="I23" s="189"/>
      <c r="L23" s="48"/>
    </row>
    <row r="24" spans="1:12" s="44" customFormat="1" ht="6.75" customHeight="1">
      <c r="A24" s="52"/>
      <c r="B24" s="45"/>
      <c r="L24" s="48"/>
    </row>
    <row r="25" spans="1:12" s="44" customFormat="1" ht="18" customHeight="1">
      <c r="A25" s="80" t="s">
        <v>5</v>
      </c>
      <c r="B25" s="45"/>
      <c r="C25" s="44" t="s">
        <v>413</v>
      </c>
      <c r="L25" s="48"/>
    </row>
    <row r="26" spans="1:12" s="44" customFormat="1" ht="18" customHeight="1">
      <c r="A26" s="80"/>
      <c r="B26" s="45"/>
      <c r="C26" s="44" t="s">
        <v>57</v>
      </c>
      <c r="L26" s="48"/>
    </row>
    <row r="27" spans="1:12" s="44" customFormat="1" ht="7.5" customHeight="1">
      <c r="A27" s="80"/>
      <c r="B27" s="45"/>
      <c r="D27" s="47"/>
      <c r="E27" s="47"/>
      <c r="F27" s="47"/>
      <c r="G27" s="47"/>
      <c r="H27" s="47"/>
      <c r="I27" s="47"/>
      <c r="J27" s="47"/>
      <c r="K27" s="47"/>
      <c r="L27" s="48"/>
    </row>
    <row r="28" spans="1:12" s="44" customFormat="1" ht="18" customHeight="1">
      <c r="A28" s="80" t="s">
        <v>8</v>
      </c>
      <c r="B28" s="45"/>
      <c r="C28" s="47" t="s">
        <v>58</v>
      </c>
      <c r="D28" s="47"/>
      <c r="E28" s="47"/>
      <c r="F28" s="47"/>
      <c r="G28" s="47"/>
      <c r="H28" s="47"/>
      <c r="I28" s="47"/>
      <c r="J28" s="47"/>
      <c r="K28" s="47"/>
      <c r="L28" s="48"/>
    </row>
    <row r="29" spans="1:12" s="44" customFormat="1" ht="18" customHeight="1">
      <c r="A29" s="80"/>
      <c r="B29" s="45"/>
      <c r="C29" s="47" t="s">
        <v>59</v>
      </c>
      <c r="D29" s="47"/>
      <c r="E29" s="47"/>
      <c r="F29" s="47"/>
      <c r="G29" s="47"/>
      <c r="H29" s="47"/>
      <c r="I29" s="47"/>
      <c r="J29" s="47"/>
      <c r="K29" s="47"/>
      <c r="L29" s="48"/>
    </row>
    <row r="30" spans="1:12" s="44" customFormat="1" ht="7.5" customHeight="1">
      <c r="A30" s="80"/>
      <c r="B30" s="45"/>
      <c r="C30" s="47"/>
      <c r="D30" s="47"/>
      <c r="E30" s="47"/>
      <c r="F30" s="47"/>
      <c r="G30" s="47"/>
      <c r="H30" s="47"/>
      <c r="I30" s="47"/>
      <c r="J30" s="47"/>
      <c r="K30" s="47"/>
      <c r="L30" s="48"/>
    </row>
    <row r="31" spans="1:12" s="44" customFormat="1" ht="18" customHeight="1">
      <c r="A31" s="80" t="s">
        <v>9</v>
      </c>
      <c r="B31" s="45"/>
      <c r="C31" s="47" t="s">
        <v>206</v>
      </c>
      <c r="D31" s="47"/>
      <c r="E31" s="47"/>
      <c r="F31" s="47"/>
      <c r="G31" s="47"/>
      <c r="H31" s="47"/>
      <c r="I31" s="47"/>
      <c r="J31" s="47"/>
      <c r="K31" s="47"/>
      <c r="L31" s="48"/>
    </row>
    <row r="32" spans="1:12" s="44" customFormat="1" ht="18" customHeight="1">
      <c r="A32" s="80"/>
      <c r="B32" s="45"/>
      <c r="C32" s="47" t="s">
        <v>404</v>
      </c>
      <c r="D32" s="47"/>
      <c r="E32" s="47"/>
      <c r="F32" s="47"/>
      <c r="G32" s="47"/>
      <c r="H32" s="47"/>
      <c r="I32" s="47"/>
      <c r="J32" s="47"/>
      <c r="K32" s="47"/>
      <c r="L32" s="49"/>
    </row>
    <row r="33" spans="1:12" s="44" customFormat="1" ht="18" customHeight="1">
      <c r="A33" s="80"/>
      <c r="B33" s="45"/>
      <c r="C33" s="542" t="s">
        <v>416</v>
      </c>
      <c r="D33" s="542"/>
      <c r="E33" s="542"/>
      <c r="F33" s="542"/>
      <c r="G33" s="542"/>
      <c r="H33" s="542"/>
      <c r="I33" s="542"/>
      <c r="J33" s="542"/>
      <c r="K33" s="524"/>
      <c r="L33" s="49"/>
    </row>
    <row r="34" spans="1:12" s="44" customFormat="1" ht="18" customHeight="1">
      <c r="A34" s="80"/>
      <c r="B34" s="45"/>
      <c r="C34" s="548" t="s">
        <v>417</v>
      </c>
      <c r="D34" s="548"/>
      <c r="E34" s="548"/>
      <c r="F34" s="548"/>
      <c r="G34" s="548"/>
      <c r="H34" s="548"/>
      <c r="I34" s="548"/>
      <c r="J34" s="548"/>
      <c r="K34" s="548"/>
      <c r="L34" s="49"/>
    </row>
    <row r="35" spans="1:12" s="44" customFormat="1" ht="18" customHeight="1">
      <c r="A35" s="80"/>
      <c r="B35" s="45"/>
      <c r="C35" s="549" t="s">
        <v>415</v>
      </c>
      <c r="D35" s="549"/>
      <c r="E35" s="549"/>
      <c r="F35" s="549"/>
      <c r="G35" s="549"/>
      <c r="H35" s="549"/>
      <c r="I35" s="549"/>
      <c r="J35" s="549"/>
      <c r="K35" s="549"/>
      <c r="L35" s="49"/>
    </row>
    <row r="36" spans="1:12" s="44" customFormat="1" ht="18" customHeight="1">
      <c r="A36" s="80"/>
      <c r="B36" s="45"/>
      <c r="C36" s="549" t="s">
        <v>418</v>
      </c>
      <c r="D36" s="549"/>
      <c r="E36" s="549"/>
      <c r="F36" s="549"/>
      <c r="G36" s="549"/>
      <c r="H36" s="549"/>
      <c r="I36" s="549"/>
      <c r="J36" s="549"/>
      <c r="K36" s="517"/>
      <c r="L36" s="49"/>
    </row>
    <row r="37" spans="1:12" s="44" customFormat="1" ht="18" customHeight="1">
      <c r="A37" s="80"/>
      <c r="B37" s="45"/>
      <c r="C37" s="47" t="s">
        <v>405</v>
      </c>
      <c r="D37" s="47"/>
      <c r="E37" s="47"/>
      <c r="F37" s="47"/>
      <c r="G37" s="47"/>
      <c r="H37" s="47"/>
      <c r="I37" s="47"/>
      <c r="J37" s="47"/>
      <c r="K37" s="47"/>
      <c r="L37" s="49"/>
    </row>
    <row r="38" spans="1:12" s="44" customFormat="1" ht="18" customHeight="1">
      <c r="A38" s="80"/>
      <c r="B38" s="45"/>
      <c r="C38" s="47" t="s">
        <v>406</v>
      </c>
      <c r="D38" s="47"/>
      <c r="E38" s="47"/>
      <c r="F38" s="47"/>
      <c r="G38" s="47"/>
      <c r="H38" s="47"/>
      <c r="I38" s="47"/>
      <c r="J38" s="47"/>
      <c r="K38" s="47"/>
      <c r="L38" s="49"/>
    </row>
    <row r="39" spans="1:12" s="44" customFormat="1" ht="18" customHeight="1">
      <c r="A39" s="80"/>
      <c r="B39" s="45"/>
      <c r="C39" s="47" t="s">
        <v>407</v>
      </c>
      <c r="D39" s="47"/>
      <c r="E39" s="47"/>
      <c r="F39" s="47"/>
      <c r="G39" s="47"/>
      <c r="H39" s="47"/>
      <c r="I39" s="47"/>
      <c r="J39" s="47"/>
      <c r="K39" s="47"/>
      <c r="L39" s="49"/>
    </row>
    <row r="40" spans="1:12" s="44" customFormat="1" ht="18" customHeight="1">
      <c r="A40" s="80"/>
      <c r="B40" s="45"/>
      <c r="C40" s="47" t="s">
        <v>408</v>
      </c>
      <c r="D40" s="47"/>
      <c r="E40" s="47"/>
      <c r="F40" s="47"/>
      <c r="G40" s="47"/>
      <c r="H40" s="47"/>
      <c r="I40" s="47"/>
      <c r="J40" s="47"/>
      <c r="K40" s="47"/>
      <c r="L40" s="49"/>
    </row>
    <row r="41" spans="1:12" s="44" customFormat="1" ht="7.5" customHeight="1">
      <c r="A41" s="80"/>
      <c r="B41" s="45"/>
      <c r="C41" s="47"/>
      <c r="D41" s="47"/>
      <c r="E41" s="47"/>
      <c r="F41" s="47"/>
      <c r="G41" s="47"/>
      <c r="H41" s="47"/>
      <c r="I41" s="47"/>
      <c r="J41" s="47"/>
      <c r="K41" s="47"/>
      <c r="L41" s="49"/>
    </row>
    <row r="42" spans="1:12" s="44" customFormat="1" ht="18" customHeight="1">
      <c r="A42" s="80" t="s">
        <v>6</v>
      </c>
      <c r="B42" s="45"/>
      <c r="C42" s="47" t="s">
        <v>74</v>
      </c>
      <c r="D42" s="47"/>
      <c r="E42" s="47"/>
      <c r="F42" s="47"/>
      <c r="G42" s="47"/>
      <c r="H42" s="47"/>
      <c r="I42" s="47"/>
      <c r="J42" s="47"/>
      <c r="K42" s="47"/>
      <c r="L42" s="49"/>
    </row>
    <row r="43" spans="1:12" s="44" customFormat="1" ht="9" customHeight="1">
      <c r="A43" s="80"/>
      <c r="B43" s="45"/>
      <c r="C43" s="47"/>
      <c r="L43" s="49"/>
    </row>
    <row r="44" spans="1:12" s="44" customFormat="1" ht="18" customHeight="1">
      <c r="A44" s="80" t="s">
        <v>7</v>
      </c>
      <c r="B44" s="45"/>
      <c r="C44" s="547" t="s">
        <v>54</v>
      </c>
      <c r="D44" s="547"/>
      <c r="E44" s="547"/>
      <c r="F44" s="547"/>
      <c r="G44" s="547"/>
      <c r="H44" s="547"/>
      <c r="I44" s="547"/>
      <c r="J44" s="547"/>
      <c r="K44" s="47"/>
      <c r="L44" s="49"/>
    </row>
    <row r="45" spans="1:12" s="44" customFormat="1" ht="18" customHeight="1">
      <c r="A45" s="80"/>
      <c r="B45" s="45"/>
      <c r="C45" s="547" t="s">
        <v>75</v>
      </c>
      <c r="D45" s="547"/>
      <c r="E45" s="547"/>
      <c r="F45" s="547"/>
      <c r="G45" s="547"/>
      <c r="H45" s="547"/>
      <c r="I45" s="547"/>
      <c r="J45" s="547"/>
      <c r="K45" s="47"/>
      <c r="L45" s="49"/>
    </row>
    <row r="46" spans="1:12" s="44" customFormat="1" ht="18" customHeight="1">
      <c r="A46" s="80"/>
      <c r="B46" s="45"/>
      <c r="C46" s="547" t="s">
        <v>76</v>
      </c>
      <c r="D46" s="547"/>
      <c r="E46" s="547"/>
      <c r="F46" s="547"/>
      <c r="G46" s="547"/>
      <c r="H46" s="547"/>
      <c r="I46" s="547"/>
      <c r="J46" s="547"/>
      <c r="K46" s="47"/>
      <c r="L46" s="49"/>
    </row>
    <row r="47" spans="1:12" s="44" customFormat="1" ht="18" customHeight="1">
      <c r="A47" s="80"/>
      <c r="B47" s="45"/>
      <c r="C47" s="547" t="s">
        <v>77</v>
      </c>
      <c r="D47" s="547"/>
      <c r="E47" s="547"/>
      <c r="F47" s="547"/>
      <c r="G47" s="547"/>
      <c r="H47" s="547"/>
      <c r="I47" s="547"/>
      <c r="J47" s="547"/>
      <c r="K47" s="46"/>
      <c r="L47" s="49"/>
    </row>
    <row r="48" spans="1:12" s="44" customFormat="1" ht="18" customHeight="1">
      <c r="A48" s="80"/>
      <c r="B48" s="45"/>
      <c r="C48" s="547" t="s">
        <v>230</v>
      </c>
      <c r="D48" s="547"/>
      <c r="E48" s="547"/>
      <c r="F48" s="547"/>
      <c r="G48" s="547"/>
      <c r="H48" s="547"/>
      <c r="I48" s="547"/>
      <c r="J48" s="547"/>
      <c r="K48" s="47"/>
      <c r="L48" s="49"/>
    </row>
    <row r="49" spans="1:12" s="44" customFormat="1" ht="18" customHeight="1">
      <c r="A49" s="84"/>
      <c r="B49" s="45"/>
      <c r="C49" s="547" t="s">
        <v>231</v>
      </c>
      <c r="D49" s="547"/>
      <c r="E49" s="547"/>
      <c r="F49" s="547"/>
      <c r="G49" s="547"/>
      <c r="H49" s="547"/>
      <c r="I49" s="547"/>
      <c r="J49" s="547"/>
      <c r="K49" s="47"/>
      <c r="L49" s="49"/>
    </row>
    <row r="50" spans="1:12" s="44" customFormat="1" ht="18" customHeight="1">
      <c r="A50" s="84"/>
      <c r="B50" s="45"/>
      <c r="C50" s="546" t="s">
        <v>419</v>
      </c>
      <c r="D50" s="546"/>
      <c r="E50" s="546"/>
      <c r="F50" s="546"/>
      <c r="G50" s="546"/>
      <c r="H50" s="546"/>
      <c r="I50" s="546"/>
      <c r="J50" s="546"/>
      <c r="K50" s="47"/>
      <c r="L50" s="47"/>
    </row>
    <row r="51" spans="1:12" s="44" customFormat="1" ht="21" customHeight="1">
      <c r="A51" s="80"/>
      <c r="B51" s="45"/>
      <c r="C51" s="47"/>
      <c r="G51" s="47"/>
      <c r="H51" s="47"/>
      <c r="I51" s="47"/>
      <c r="J51" s="47"/>
      <c r="K51" s="47"/>
      <c r="L51" s="47"/>
    </row>
    <row r="52" spans="1:12" s="44" customFormat="1" ht="21" customHeight="1">
      <c r="A52" s="80"/>
      <c r="B52" s="45"/>
      <c r="C52" s="47"/>
      <c r="G52" s="47"/>
      <c r="H52" s="47"/>
      <c r="I52" s="47"/>
      <c r="J52" s="47"/>
      <c r="K52" s="47"/>
      <c r="L52" s="49"/>
    </row>
    <row r="53" spans="1:12" s="44" customFormat="1" ht="21" customHeight="1">
      <c r="A53" s="80"/>
      <c r="B53" s="45"/>
      <c r="D53" s="47"/>
      <c r="E53" s="47"/>
      <c r="F53" s="47"/>
      <c r="G53" s="47"/>
      <c r="H53" s="47"/>
      <c r="I53" s="47"/>
      <c r="J53" s="47"/>
      <c r="K53" s="47"/>
      <c r="L53" s="49"/>
    </row>
    <row r="54" spans="1:12" s="44" customFormat="1" ht="21" customHeight="1">
      <c r="A54" s="52"/>
      <c r="B54" s="45"/>
      <c r="C54" s="47"/>
      <c r="D54" s="47"/>
      <c r="E54" s="47"/>
      <c r="F54" s="47"/>
      <c r="G54" s="47"/>
      <c r="H54" s="47"/>
      <c r="I54" s="47"/>
      <c r="J54" s="47"/>
      <c r="K54" s="47"/>
      <c r="L54" s="49"/>
    </row>
    <row r="55" spans="1:12" s="44" customFormat="1" ht="21" customHeight="1">
      <c r="A55" s="52"/>
      <c r="B55" s="45"/>
      <c r="D55" s="47"/>
      <c r="E55" s="47"/>
      <c r="F55" s="47"/>
      <c r="G55" s="47"/>
      <c r="H55" s="47"/>
      <c r="I55" s="47"/>
      <c r="J55" s="47"/>
      <c r="K55" s="47"/>
      <c r="L55" s="49"/>
    </row>
    <row r="56" spans="1:12" s="44" customFormat="1" ht="22.5" customHeight="1">
      <c r="A56" s="52"/>
      <c r="D56" s="47"/>
      <c r="E56" s="47"/>
      <c r="F56" s="47"/>
      <c r="G56" s="47"/>
      <c r="H56" s="47"/>
      <c r="I56" s="47"/>
      <c r="J56" s="47"/>
      <c r="K56" s="47"/>
      <c r="L56" s="49"/>
    </row>
    <row r="57" spans="1:12" s="44" customFormat="1" ht="22.5" customHeight="1">
      <c r="A57" s="52"/>
      <c r="C57" s="47"/>
      <c r="D57" s="47"/>
      <c r="E57" s="47"/>
      <c r="F57" s="47"/>
      <c r="G57" s="47"/>
      <c r="H57" s="47"/>
      <c r="I57" s="47"/>
      <c r="J57" s="47"/>
      <c r="K57" s="47"/>
      <c r="L57" s="49"/>
    </row>
    <row r="58" spans="1:12" s="44" customFormat="1" ht="22.5" customHeight="1">
      <c r="A58" s="52"/>
      <c r="C58" s="47"/>
      <c r="D58" s="47"/>
      <c r="E58" s="47"/>
      <c r="F58" s="47"/>
      <c r="G58" s="47"/>
      <c r="H58" s="47"/>
      <c r="I58" s="47"/>
      <c r="J58" s="47"/>
      <c r="K58" s="47"/>
      <c r="L58" s="49"/>
    </row>
    <row r="59" spans="1:12" s="44" customFormat="1" ht="22.5" customHeight="1">
      <c r="A59" s="52"/>
      <c r="L59" s="47"/>
    </row>
    <row r="60" spans="1:12" s="44" customFormat="1" ht="22.5" customHeight="1">
      <c r="A60" s="52"/>
      <c r="L60" s="47"/>
    </row>
    <row r="61" spans="1:12" s="44" customFormat="1" ht="22.5" customHeight="1">
      <c r="A61" s="52"/>
      <c r="L61" s="47"/>
    </row>
    <row r="62" spans="1:12" s="44" customFormat="1" ht="22.5" customHeight="1">
      <c r="A62" s="52"/>
      <c r="L62" s="47"/>
    </row>
    <row r="63" spans="1:12" s="44" customFormat="1" ht="22.5" customHeight="1">
      <c r="A63" s="52"/>
      <c r="L63" s="47"/>
    </row>
    <row r="64" spans="1:12" s="44" customFormat="1" ht="22.5" customHeight="1">
      <c r="A64" s="52"/>
      <c r="L64" s="47"/>
    </row>
    <row r="65" spans="1:16" s="44" customFormat="1" ht="22.5" customHeight="1">
      <c r="A65" s="52"/>
      <c r="L65" s="47"/>
    </row>
    <row r="66" spans="1:16" s="44" customFormat="1" ht="22.5" customHeight="1">
      <c r="A66" s="83"/>
      <c r="L66" s="47"/>
    </row>
    <row r="67" spans="1:16" s="44" customFormat="1" ht="22.5" customHeight="1">
      <c r="A67" s="83"/>
      <c r="L67" s="47"/>
      <c r="M67" s="47"/>
    </row>
    <row r="68" spans="1:16" s="44" customFormat="1" ht="22.5" customHeight="1">
      <c r="A68" s="83"/>
      <c r="B68" s="27"/>
      <c r="C68" s="27"/>
      <c r="D68" s="27"/>
      <c r="E68" s="27"/>
      <c r="F68" s="27"/>
      <c r="G68" s="27"/>
      <c r="H68" s="27"/>
      <c r="I68" s="27"/>
      <c r="J68" s="27"/>
      <c r="K68" s="27"/>
      <c r="L68" s="47"/>
      <c r="M68" s="47"/>
      <c r="N68" s="47"/>
      <c r="O68" s="47"/>
    </row>
    <row r="69" spans="1:16" s="44" customFormat="1" ht="22.5" customHeight="1">
      <c r="A69" s="83"/>
      <c r="B69" s="27"/>
      <c r="C69" s="27"/>
      <c r="D69" s="27"/>
      <c r="E69" s="27"/>
      <c r="F69" s="27"/>
      <c r="G69" s="27"/>
      <c r="H69" s="27"/>
      <c r="I69" s="27"/>
      <c r="J69" s="27"/>
      <c r="K69" s="27"/>
      <c r="L69" s="47"/>
      <c r="P69" s="47"/>
    </row>
    <row r="70" spans="1:16" s="44" customFormat="1" ht="22.5" customHeight="1">
      <c r="A70" s="83"/>
      <c r="B70" s="27"/>
      <c r="C70" s="27"/>
      <c r="D70" s="27"/>
      <c r="E70" s="27"/>
      <c r="F70" s="27"/>
      <c r="G70" s="27"/>
      <c r="H70" s="27"/>
      <c r="I70" s="27"/>
      <c r="J70" s="27"/>
      <c r="K70" s="27"/>
      <c r="L70" s="47"/>
    </row>
    <row r="71" spans="1:16" s="44" customFormat="1" ht="22.5" customHeight="1">
      <c r="A71" s="83"/>
      <c r="B71" s="27"/>
      <c r="C71" s="27"/>
      <c r="D71" s="27"/>
      <c r="E71" s="27"/>
      <c r="F71" s="27"/>
      <c r="G71" s="27"/>
      <c r="H71" s="27"/>
      <c r="I71" s="27"/>
      <c r="J71" s="27"/>
      <c r="K71" s="27"/>
      <c r="L71" s="47"/>
    </row>
    <row r="72" spans="1:16" s="44" customFormat="1" ht="22.5" customHeight="1">
      <c r="A72" s="83"/>
      <c r="B72" s="27"/>
      <c r="C72" s="27"/>
      <c r="D72" s="27"/>
      <c r="E72" s="27"/>
      <c r="F72" s="27"/>
      <c r="G72" s="27"/>
      <c r="H72" s="27"/>
      <c r="I72" s="27"/>
      <c r="J72" s="27"/>
      <c r="K72" s="27"/>
      <c r="L72" s="47"/>
    </row>
    <row r="73" spans="1:16" s="44" customFormat="1" ht="22.5" customHeight="1">
      <c r="A73" s="83"/>
      <c r="B73" s="27"/>
      <c r="C73" s="27"/>
      <c r="D73" s="27"/>
      <c r="E73" s="27"/>
      <c r="F73" s="27"/>
      <c r="G73" s="27"/>
      <c r="H73" s="27"/>
      <c r="I73" s="27"/>
      <c r="J73" s="27"/>
      <c r="K73" s="27"/>
      <c r="L73" s="47"/>
    </row>
    <row r="74" spans="1:16" s="44" customFormat="1" ht="22.5" customHeight="1">
      <c r="A74" s="83"/>
      <c r="B74" s="27"/>
      <c r="C74" s="27"/>
      <c r="D74" s="27"/>
      <c r="E74" s="27"/>
      <c r="F74" s="27"/>
      <c r="G74" s="27"/>
      <c r="H74" s="27"/>
      <c r="I74" s="27"/>
      <c r="J74" s="27"/>
      <c r="K74" s="27"/>
      <c r="L74" s="47"/>
    </row>
    <row r="75" spans="1:16" s="44" customFormat="1" ht="22.5" customHeight="1">
      <c r="A75" s="83"/>
      <c r="B75" s="27"/>
      <c r="C75" s="27"/>
      <c r="D75" s="27"/>
      <c r="E75" s="27"/>
      <c r="F75" s="27"/>
      <c r="G75" s="27"/>
      <c r="H75" s="27"/>
      <c r="I75" s="27"/>
      <c r="J75" s="27"/>
      <c r="K75" s="27"/>
      <c r="L75" s="47"/>
    </row>
    <row r="76" spans="1:16" s="44" customFormat="1" ht="22.5" customHeight="1">
      <c r="A76" s="83"/>
      <c r="B76" s="27"/>
      <c r="C76" s="27"/>
      <c r="D76" s="27"/>
      <c r="E76" s="27"/>
      <c r="F76" s="27"/>
      <c r="G76" s="27"/>
      <c r="H76" s="27"/>
      <c r="I76" s="27"/>
      <c r="J76" s="27"/>
      <c r="K76" s="27"/>
      <c r="L76" s="47"/>
    </row>
    <row r="77" spans="1:16" s="44" customFormat="1" ht="22.5" customHeight="1">
      <c r="A77" s="83"/>
      <c r="B77" s="27"/>
      <c r="C77" s="27"/>
      <c r="D77" s="27"/>
      <c r="E77" s="27"/>
      <c r="F77" s="27"/>
      <c r="G77" s="27"/>
      <c r="H77" s="27"/>
      <c r="I77" s="27"/>
      <c r="J77" s="27"/>
      <c r="K77" s="27"/>
      <c r="L77" s="47"/>
    </row>
    <row r="78" spans="1:16" s="44" customFormat="1" ht="22.5" customHeight="1">
      <c r="A78" s="83"/>
      <c r="B78" s="27"/>
      <c r="C78" s="27"/>
      <c r="D78" s="27"/>
      <c r="E78" s="27"/>
      <c r="F78" s="27"/>
      <c r="G78" s="27"/>
      <c r="H78" s="27"/>
      <c r="I78" s="27"/>
      <c r="J78" s="27"/>
      <c r="K78" s="27"/>
      <c r="L78" s="47"/>
    </row>
    <row r="79" spans="1:16" s="44" customFormat="1" ht="22.5" customHeight="1">
      <c r="A79" s="83"/>
      <c r="B79" s="27"/>
      <c r="C79" s="27"/>
      <c r="D79" s="27"/>
      <c r="E79" s="27"/>
      <c r="F79" s="27"/>
      <c r="G79" s="27"/>
      <c r="H79" s="27"/>
      <c r="I79" s="27"/>
      <c r="J79" s="27"/>
      <c r="K79" s="27"/>
      <c r="L79" s="47"/>
    </row>
    <row r="80" spans="1:16" s="44" customFormat="1" ht="22.5" customHeight="1">
      <c r="A80" s="83"/>
      <c r="B80" s="27"/>
      <c r="C80" s="27"/>
      <c r="D80" s="27"/>
      <c r="E80" s="27"/>
      <c r="F80" s="27"/>
      <c r="G80" s="27"/>
      <c r="H80" s="27"/>
      <c r="I80" s="27"/>
      <c r="J80" s="27"/>
      <c r="K80" s="27"/>
      <c r="L80" s="47"/>
    </row>
    <row r="81" spans="1:16" s="44" customFormat="1" ht="22.5" customHeight="1">
      <c r="A81" s="83"/>
      <c r="B81" s="27"/>
      <c r="C81" s="27"/>
      <c r="D81" s="27"/>
      <c r="E81" s="27"/>
      <c r="F81" s="27"/>
      <c r="G81" s="27"/>
      <c r="H81" s="27"/>
      <c r="I81" s="27"/>
      <c r="J81" s="27"/>
      <c r="K81" s="27"/>
      <c r="L81" s="47"/>
    </row>
    <row r="82" spans="1:16" s="44" customFormat="1" ht="22.5" customHeight="1">
      <c r="A82" s="83"/>
      <c r="B82" s="27"/>
      <c r="C82" s="27"/>
      <c r="D82" s="27"/>
      <c r="E82" s="27"/>
      <c r="F82" s="27"/>
      <c r="G82" s="27"/>
      <c r="H82" s="27"/>
      <c r="I82" s="27"/>
      <c r="J82" s="27"/>
      <c r="K82" s="27"/>
    </row>
    <row r="83" spans="1:16" s="47" customFormat="1" ht="22.5" customHeight="1">
      <c r="A83" s="83"/>
      <c r="B83" s="27"/>
      <c r="C83" s="27"/>
      <c r="D83" s="27"/>
      <c r="E83" s="27"/>
      <c r="F83" s="27"/>
      <c r="G83" s="27"/>
      <c r="H83" s="27"/>
      <c r="I83" s="27"/>
      <c r="J83" s="27"/>
      <c r="K83" s="27"/>
      <c r="L83" s="44"/>
      <c r="M83" s="44"/>
      <c r="N83" s="44"/>
      <c r="O83" s="44"/>
      <c r="P83" s="44"/>
    </row>
    <row r="84" spans="1:16" s="44" customFormat="1" ht="22.5" customHeight="1">
      <c r="A84" s="83"/>
      <c r="B84" s="27"/>
      <c r="C84" s="27"/>
      <c r="D84" s="27"/>
      <c r="E84" s="27"/>
      <c r="F84" s="27"/>
      <c r="G84" s="27"/>
      <c r="H84" s="27"/>
      <c r="I84" s="27"/>
      <c r="J84" s="27"/>
      <c r="K84" s="27"/>
    </row>
    <row r="85" spans="1:16" s="44" customFormat="1" ht="22.5" customHeight="1">
      <c r="A85" s="83"/>
      <c r="B85" s="27"/>
      <c r="C85" s="27"/>
      <c r="D85" s="27"/>
      <c r="E85" s="27"/>
      <c r="F85" s="27"/>
      <c r="G85" s="27"/>
      <c r="H85" s="27"/>
      <c r="I85" s="27"/>
      <c r="J85" s="27"/>
      <c r="K85" s="27"/>
    </row>
    <row r="86" spans="1:16" s="44" customFormat="1" ht="22.5" customHeight="1">
      <c r="A86" s="83"/>
      <c r="B86" s="27"/>
      <c r="C86" s="27"/>
      <c r="D86" s="27"/>
      <c r="E86" s="27"/>
      <c r="F86" s="27"/>
      <c r="G86" s="27"/>
      <c r="H86" s="27"/>
      <c r="I86" s="27"/>
      <c r="J86" s="27"/>
      <c r="K86" s="27"/>
    </row>
    <row r="87" spans="1:16" s="44" customFormat="1" ht="22.5" customHeight="1">
      <c r="A87" s="83"/>
      <c r="B87" s="27"/>
      <c r="C87" s="27"/>
      <c r="D87" s="27"/>
      <c r="E87" s="27"/>
      <c r="F87" s="27"/>
      <c r="G87" s="27"/>
      <c r="H87" s="27"/>
      <c r="I87" s="27"/>
      <c r="J87" s="27"/>
      <c r="K87" s="27"/>
    </row>
    <row r="88" spans="1:16" s="44" customFormat="1" ht="22.5" customHeight="1">
      <c r="A88" s="83"/>
      <c r="B88" s="27"/>
      <c r="C88" s="27"/>
      <c r="D88" s="27"/>
      <c r="E88" s="27"/>
      <c r="F88" s="27"/>
      <c r="G88" s="27"/>
      <c r="H88" s="27"/>
      <c r="I88" s="27"/>
      <c r="J88" s="27"/>
      <c r="K88" s="27"/>
    </row>
    <row r="89" spans="1:16" s="44" customFormat="1" ht="22.5" customHeight="1">
      <c r="A89" s="83"/>
      <c r="B89" s="27"/>
      <c r="C89" s="27"/>
      <c r="D89" s="27"/>
      <c r="E89" s="27"/>
      <c r="F89" s="27"/>
      <c r="G89" s="27"/>
      <c r="H89" s="27"/>
      <c r="I89" s="27"/>
      <c r="J89" s="27"/>
      <c r="K89" s="27"/>
    </row>
    <row r="90" spans="1:16" s="44" customFormat="1" ht="22.5" customHeight="1">
      <c r="A90" s="83"/>
      <c r="B90" s="27"/>
      <c r="C90" s="27"/>
      <c r="D90" s="27"/>
      <c r="E90" s="27"/>
      <c r="F90" s="27"/>
      <c r="G90" s="27"/>
      <c r="H90" s="27"/>
      <c r="I90" s="27"/>
      <c r="J90" s="27"/>
      <c r="K90" s="27"/>
    </row>
    <row r="91" spans="1:16" s="44" customFormat="1" ht="22.5" customHeight="1">
      <c r="A91" s="83"/>
      <c r="B91" s="27"/>
      <c r="C91" s="27"/>
      <c r="D91" s="27"/>
      <c r="E91" s="27"/>
      <c r="F91" s="27"/>
      <c r="G91" s="27"/>
      <c r="H91" s="27"/>
      <c r="I91" s="27"/>
      <c r="J91" s="27"/>
      <c r="K91" s="27"/>
      <c r="L91" s="27"/>
    </row>
    <row r="92" spans="1:16" s="44" customFormat="1" ht="22.5" customHeight="1">
      <c r="A92" s="83"/>
      <c r="B92" s="27"/>
      <c r="C92" s="27"/>
      <c r="D92" s="27"/>
      <c r="E92" s="27"/>
      <c r="F92" s="27"/>
      <c r="G92" s="27"/>
      <c r="H92" s="27"/>
      <c r="I92" s="27"/>
      <c r="J92" s="27"/>
      <c r="K92" s="27"/>
      <c r="L92" s="27"/>
    </row>
    <row r="93" spans="1:16" s="44" customFormat="1" ht="22.5" customHeight="1">
      <c r="A93" s="83"/>
      <c r="B93" s="27"/>
      <c r="C93" s="27"/>
      <c r="D93" s="27"/>
      <c r="E93" s="27"/>
      <c r="F93" s="27"/>
      <c r="G93" s="27"/>
      <c r="H93" s="27"/>
      <c r="I93" s="27"/>
      <c r="J93" s="27"/>
      <c r="K93" s="27"/>
      <c r="L93" s="27"/>
    </row>
    <row r="94" spans="1:16" s="44" customFormat="1" ht="22.5" customHeight="1">
      <c r="A94" s="83"/>
      <c r="B94" s="27"/>
      <c r="C94" s="27"/>
      <c r="D94" s="27"/>
      <c r="E94" s="27"/>
      <c r="F94" s="27"/>
      <c r="G94" s="27"/>
      <c r="H94" s="27"/>
      <c r="I94" s="27"/>
      <c r="J94" s="27"/>
      <c r="K94" s="27"/>
      <c r="L94" s="27"/>
    </row>
    <row r="95" spans="1:16" s="44" customFormat="1" ht="22.5" customHeight="1">
      <c r="A95" s="83"/>
      <c r="B95" s="27"/>
      <c r="C95" s="27"/>
      <c r="D95" s="27"/>
      <c r="E95" s="27"/>
      <c r="F95" s="27"/>
      <c r="G95" s="27"/>
      <c r="H95" s="27"/>
      <c r="I95" s="27"/>
      <c r="J95" s="27"/>
      <c r="K95" s="27"/>
      <c r="L95" s="27"/>
      <c r="M95" s="27"/>
      <c r="N95" s="27"/>
      <c r="O95" s="27"/>
    </row>
    <row r="96" spans="1:16" s="44" customFormat="1" ht="22.5" customHeight="1">
      <c r="A96" s="83"/>
      <c r="B96" s="27"/>
      <c r="C96" s="27"/>
      <c r="D96" s="27"/>
      <c r="E96" s="27"/>
      <c r="F96" s="27"/>
      <c r="G96" s="27"/>
      <c r="H96" s="27"/>
      <c r="I96" s="27"/>
      <c r="J96" s="27"/>
      <c r="K96" s="27"/>
      <c r="L96" s="27"/>
      <c r="M96" s="27"/>
      <c r="N96" s="27"/>
      <c r="O96" s="27"/>
      <c r="P96" s="27"/>
    </row>
    <row r="97" spans="1:16" s="44" customFormat="1" ht="22.5" customHeight="1">
      <c r="A97" s="83"/>
      <c r="B97" s="27"/>
      <c r="C97" s="27"/>
      <c r="D97" s="27"/>
      <c r="E97" s="27"/>
      <c r="F97" s="27"/>
      <c r="G97" s="27"/>
      <c r="H97" s="27"/>
      <c r="I97" s="27"/>
      <c r="J97" s="27"/>
      <c r="K97" s="27"/>
      <c r="L97" s="27"/>
      <c r="M97" s="27"/>
      <c r="N97" s="27"/>
      <c r="O97" s="27"/>
      <c r="P97" s="27"/>
    </row>
    <row r="98" spans="1:16" s="44" customFormat="1" ht="22.5" customHeight="1">
      <c r="A98" s="83"/>
      <c r="B98" s="27"/>
      <c r="C98" s="27"/>
      <c r="D98" s="27"/>
      <c r="E98" s="27"/>
      <c r="F98" s="27"/>
      <c r="G98" s="27"/>
      <c r="H98" s="27"/>
      <c r="I98" s="27"/>
      <c r="J98" s="27"/>
      <c r="K98" s="27"/>
      <c r="L98" s="27"/>
      <c r="M98" s="27"/>
      <c r="N98" s="27"/>
      <c r="O98" s="27"/>
      <c r="P98" s="27"/>
    </row>
    <row r="99" spans="1:16" s="44" customFormat="1" ht="22.5" customHeight="1">
      <c r="A99" s="83"/>
      <c r="B99" s="27"/>
      <c r="C99" s="27"/>
      <c r="D99" s="27"/>
      <c r="E99" s="27"/>
      <c r="F99" s="27"/>
      <c r="G99" s="27"/>
      <c r="H99" s="27"/>
      <c r="I99" s="27"/>
      <c r="J99" s="27"/>
      <c r="K99" s="27"/>
      <c r="L99" s="27"/>
      <c r="M99" s="27"/>
      <c r="N99" s="27"/>
      <c r="O99" s="27"/>
      <c r="P99" s="27"/>
    </row>
    <row r="100" spans="1:16" s="44" customFormat="1" ht="22.5" customHeight="1">
      <c r="A100" s="83"/>
      <c r="B100" s="27"/>
      <c r="C100" s="27"/>
      <c r="D100" s="27"/>
      <c r="E100" s="27"/>
      <c r="F100" s="27"/>
      <c r="G100" s="27"/>
      <c r="H100" s="27"/>
      <c r="I100" s="27"/>
      <c r="J100" s="27"/>
      <c r="K100" s="27"/>
      <c r="L100" s="27"/>
      <c r="M100" s="27"/>
      <c r="N100" s="27"/>
      <c r="O100" s="27"/>
      <c r="P100" s="27"/>
    </row>
    <row r="101" spans="1:16" s="44" customFormat="1" ht="18.75" customHeight="1">
      <c r="A101" s="83"/>
      <c r="B101" s="27"/>
      <c r="C101" s="27"/>
      <c r="D101" s="27"/>
      <c r="E101" s="27"/>
      <c r="F101" s="27"/>
      <c r="G101" s="27"/>
      <c r="H101" s="27"/>
      <c r="I101" s="27"/>
      <c r="J101" s="27"/>
      <c r="K101" s="27"/>
      <c r="L101" s="27"/>
      <c r="M101" s="27"/>
      <c r="N101" s="27"/>
      <c r="O101" s="27"/>
      <c r="P101" s="27"/>
    </row>
    <row r="102" spans="1:16" s="44" customFormat="1" ht="18.75" customHeight="1">
      <c r="A102" s="83"/>
      <c r="B102" s="27"/>
      <c r="C102" s="27"/>
      <c r="D102" s="27"/>
      <c r="E102" s="27"/>
      <c r="F102" s="27"/>
      <c r="G102" s="27"/>
      <c r="H102" s="27"/>
      <c r="I102" s="27"/>
      <c r="J102" s="27"/>
      <c r="K102" s="27"/>
      <c r="L102" s="27"/>
      <c r="M102" s="27"/>
      <c r="N102" s="27"/>
      <c r="O102" s="27"/>
      <c r="P102" s="27"/>
    </row>
    <row r="103" spans="1:16" s="44" customFormat="1" ht="18.75" customHeight="1">
      <c r="A103" s="83"/>
      <c r="B103" s="27"/>
      <c r="C103" s="27"/>
      <c r="D103" s="27"/>
      <c r="E103" s="27"/>
      <c r="F103" s="27"/>
      <c r="G103" s="27"/>
      <c r="H103" s="27"/>
      <c r="I103" s="27"/>
      <c r="J103" s="27"/>
      <c r="K103" s="27"/>
      <c r="L103" s="27"/>
      <c r="M103" s="27"/>
      <c r="N103" s="27"/>
      <c r="O103" s="27"/>
      <c r="P103" s="27"/>
    </row>
    <row r="104" spans="1:16" s="44" customFormat="1" ht="18.75" customHeight="1">
      <c r="A104" s="83"/>
      <c r="B104" s="27"/>
      <c r="C104" s="27"/>
      <c r="D104" s="27"/>
      <c r="E104" s="27"/>
      <c r="F104" s="27"/>
      <c r="G104" s="27"/>
      <c r="H104" s="27"/>
      <c r="I104" s="27"/>
      <c r="J104" s="27"/>
      <c r="K104" s="27"/>
      <c r="L104" s="27"/>
      <c r="M104" s="27"/>
      <c r="N104" s="27"/>
      <c r="O104" s="27"/>
      <c r="P104" s="27"/>
    </row>
    <row r="105" spans="1:16" s="44" customFormat="1" ht="18.75" customHeight="1">
      <c r="A105" s="83"/>
      <c r="B105" s="27"/>
      <c r="C105" s="27"/>
      <c r="D105" s="27"/>
      <c r="E105" s="27"/>
      <c r="F105" s="27"/>
      <c r="G105" s="27"/>
      <c r="H105" s="27"/>
      <c r="I105" s="27"/>
      <c r="J105" s="27"/>
      <c r="K105" s="27"/>
      <c r="L105" s="27"/>
      <c r="M105" s="27"/>
      <c r="N105" s="27"/>
      <c r="O105" s="27"/>
      <c r="P105" s="27"/>
    </row>
    <row r="106" spans="1:16" s="44" customFormat="1" ht="18.75" customHeight="1">
      <c r="A106" s="83"/>
      <c r="B106" s="27"/>
      <c r="C106" s="27"/>
      <c r="D106" s="27"/>
      <c r="E106" s="27"/>
      <c r="F106" s="27"/>
      <c r="G106" s="27"/>
      <c r="H106" s="27"/>
      <c r="I106" s="27"/>
      <c r="J106" s="27"/>
      <c r="K106" s="27"/>
      <c r="L106" s="27"/>
      <c r="M106" s="27"/>
      <c r="N106" s="27"/>
      <c r="O106" s="27"/>
      <c r="P106" s="27"/>
    </row>
    <row r="107" spans="1:16" s="44" customFormat="1" ht="18.75" customHeight="1">
      <c r="A107" s="83"/>
      <c r="B107" s="27"/>
      <c r="C107" s="27"/>
      <c r="D107" s="27"/>
      <c r="E107" s="27"/>
      <c r="F107" s="27"/>
      <c r="G107" s="27"/>
      <c r="H107" s="27"/>
      <c r="I107" s="27"/>
      <c r="J107" s="27"/>
      <c r="K107" s="27"/>
      <c r="L107" s="27"/>
      <c r="M107" s="27"/>
      <c r="N107" s="27"/>
      <c r="O107" s="27"/>
      <c r="P107" s="27"/>
    </row>
    <row r="108" spans="1:16" s="44" customFormat="1" ht="18.75" customHeight="1">
      <c r="A108" s="83"/>
      <c r="B108" s="27"/>
      <c r="C108" s="27"/>
      <c r="D108" s="27"/>
      <c r="E108" s="27"/>
      <c r="F108" s="27"/>
      <c r="G108" s="27"/>
      <c r="H108" s="27"/>
      <c r="I108" s="27"/>
      <c r="J108" s="27"/>
      <c r="K108" s="27"/>
      <c r="L108" s="27"/>
      <c r="M108" s="27"/>
      <c r="N108" s="27"/>
      <c r="O108" s="27"/>
      <c r="P108" s="27"/>
    </row>
    <row r="109" spans="1:16" s="44" customFormat="1" ht="18.75" customHeight="1">
      <c r="A109" s="83"/>
      <c r="B109" s="27"/>
      <c r="C109" s="27"/>
      <c r="D109" s="27"/>
      <c r="E109" s="27"/>
      <c r="F109" s="27"/>
      <c r="G109" s="27"/>
      <c r="H109" s="27"/>
      <c r="I109" s="27"/>
      <c r="J109" s="27"/>
      <c r="K109" s="27"/>
      <c r="L109" s="27"/>
      <c r="M109" s="27"/>
      <c r="N109" s="27"/>
      <c r="O109" s="27"/>
      <c r="P109" s="27"/>
    </row>
    <row r="110" spans="1:16" ht="18.75" customHeight="1"/>
    <row r="111" spans="1:16" ht="18.75" customHeight="1"/>
    <row r="112" spans="1:16"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sheetData>
  <mergeCells count="19">
    <mergeCell ref="C44:J44"/>
    <mergeCell ref="C45:J45"/>
    <mergeCell ref="C34:K34"/>
    <mergeCell ref="C35:K35"/>
    <mergeCell ref="C36:J36"/>
    <mergeCell ref="C50:J50"/>
    <mergeCell ref="C49:J49"/>
    <mergeCell ref="C48:J48"/>
    <mergeCell ref="C47:J47"/>
    <mergeCell ref="C46:J46"/>
    <mergeCell ref="A2:J2"/>
    <mergeCell ref="A1:J1"/>
    <mergeCell ref="C11:J11"/>
    <mergeCell ref="C12:J12"/>
    <mergeCell ref="C33:J33"/>
    <mergeCell ref="C4:E4"/>
    <mergeCell ref="F4:H4"/>
    <mergeCell ref="C10:J10"/>
    <mergeCell ref="C14:J14"/>
  </mergeCells>
  <phoneticPr fontId="2"/>
  <printOptions horizontalCentered="1" verticalCentered="1"/>
  <pageMargins left="0" right="0" top="0" bottom="0" header="0" footer="0"/>
  <pageSetup paperSize="9" scale="104" orientation="portrait" r:id="rId1"/>
  <headerFooter alignWithMargins="0"/>
  <rowBreaks count="1" manualBreakCount="1">
    <brk id="5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zoomScaleNormal="100" workbookViewId="0">
      <selection activeCell="A2" sqref="A2:J2"/>
    </sheetView>
  </sheetViews>
  <sheetFormatPr defaultRowHeight="13.5"/>
  <cols>
    <col min="1" max="1" width="3.375" style="85" customWidth="1"/>
    <col min="2" max="2" width="12.5" style="83" customWidth="1"/>
    <col min="3" max="3" width="2.125" style="85" customWidth="1"/>
    <col min="4" max="9" width="9" style="85"/>
    <col min="10" max="10" width="35" style="85" customWidth="1"/>
    <col min="11" max="11" width="20.5" style="85" customWidth="1"/>
    <col min="12" max="16384" width="9" style="85"/>
  </cols>
  <sheetData>
    <row r="1" spans="1:14" ht="41.25" customHeight="1">
      <c r="A1" s="535" t="str">
        <f>レディース!A1</f>
        <v>SPAZIO NIGHTER CUP</v>
      </c>
      <c r="B1" s="535"/>
      <c r="C1" s="535"/>
      <c r="D1" s="535"/>
      <c r="E1" s="535"/>
      <c r="F1" s="535"/>
      <c r="G1" s="535"/>
      <c r="H1" s="535"/>
      <c r="I1" s="535"/>
      <c r="J1" s="535"/>
      <c r="K1" s="81"/>
    </row>
    <row r="2" spans="1:14" ht="22.5" customHeight="1">
      <c r="A2" s="550" t="s">
        <v>0</v>
      </c>
      <c r="B2" s="550"/>
      <c r="C2" s="550"/>
      <c r="D2" s="550"/>
      <c r="E2" s="550"/>
      <c r="F2" s="550"/>
      <c r="G2" s="550"/>
      <c r="H2" s="550"/>
      <c r="I2" s="550"/>
      <c r="J2" s="550"/>
      <c r="K2" s="82"/>
    </row>
    <row r="3" spans="1:14" ht="10.5" customHeight="1"/>
    <row r="4" spans="1:14" s="44" customFormat="1" ht="22.5" customHeight="1">
      <c r="B4" s="80" t="s">
        <v>1</v>
      </c>
      <c r="C4" s="45"/>
      <c r="D4" s="537" t="s">
        <v>127</v>
      </c>
      <c r="E4" s="537"/>
      <c r="F4" s="537"/>
      <c r="G4" s="537"/>
      <c r="H4" s="537"/>
      <c r="I4" s="537"/>
      <c r="J4" s="537"/>
      <c r="K4" s="537"/>
      <c r="L4" s="537"/>
      <c r="M4" s="537"/>
      <c r="N4" s="537"/>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128</v>
      </c>
      <c r="F6" s="44" t="s">
        <v>237</v>
      </c>
      <c r="H6" s="44" t="s">
        <v>236</v>
      </c>
    </row>
    <row r="7" spans="1:14" s="44" customFormat="1" ht="11.25" customHeight="1">
      <c r="B7" s="80"/>
      <c r="C7" s="45"/>
    </row>
    <row r="8" spans="1:14" s="44" customFormat="1" ht="22.5" customHeight="1">
      <c r="B8" s="80" t="s">
        <v>3</v>
      </c>
      <c r="C8" s="45"/>
      <c r="D8" s="44" t="s">
        <v>78</v>
      </c>
      <c r="F8" s="44" t="s">
        <v>13</v>
      </c>
    </row>
    <row r="9" spans="1:14" s="44" customFormat="1" ht="11.25" customHeight="1">
      <c r="B9" s="80"/>
      <c r="C9" s="45"/>
      <c r="D9" s="52"/>
    </row>
    <row r="10" spans="1:14" s="44" customFormat="1" ht="22.5" customHeight="1">
      <c r="B10" s="80" t="s">
        <v>56</v>
      </c>
      <c r="C10" s="45"/>
      <c r="D10" s="52" t="s">
        <v>129</v>
      </c>
    </row>
    <row r="11" spans="1:14" s="44" customFormat="1" ht="22.5" customHeight="1">
      <c r="B11" s="80"/>
      <c r="C11" s="45"/>
      <c r="D11" s="44" t="s">
        <v>130</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301</v>
      </c>
    </row>
    <row r="16" spans="1:14" s="44" customFormat="1" ht="11.25" customHeight="1">
      <c r="B16" s="80"/>
      <c r="C16" s="45"/>
    </row>
    <row r="17" spans="2:11" s="44" customFormat="1" ht="22.5" customHeight="1">
      <c r="B17" s="80" t="s">
        <v>4</v>
      </c>
      <c r="C17" s="45"/>
      <c r="D17" s="44" t="s">
        <v>55</v>
      </c>
      <c r="K17" s="48"/>
    </row>
    <row r="18" spans="2:11" s="44" customFormat="1" ht="22.5" customHeight="1">
      <c r="B18" s="52"/>
      <c r="C18" s="45"/>
      <c r="D18" s="44" t="s">
        <v>61</v>
      </c>
      <c r="K18" s="48"/>
    </row>
    <row r="19" spans="2:11" s="44" customFormat="1" ht="22.5" customHeight="1">
      <c r="B19" s="52"/>
      <c r="C19" s="45"/>
      <c r="D19" s="44" t="s">
        <v>62</v>
      </c>
      <c r="K19" s="48"/>
    </row>
    <row r="20" spans="2:11" s="44" customFormat="1" ht="22.5" customHeight="1">
      <c r="B20" s="52"/>
      <c r="C20" s="45"/>
      <c r="D20" s="44" t="s">
        <v>145</v>
      </c>
      <c r="K20" s="48"/>
    </row>
    <row r="21" spans="2:11" s="44" customFormat="1" ht="22.5" customHeight="1">
      <c r="B21" s="52"/>
      <c r="C21" s="45"/>
      <c r="D21" s="44" t="s">
        <v>146</v>
      </c>
      <c r="K21" s="48"/>
    </row>
    <row r="22" spans="2:11" s="44" customFormat="1" ht="22.5" customHeight="1">
      <c r="B22" s="52"/>
      <c r="C22" s="45"/>
      <c r="D22" s="44" t="s">
        <v>147</v>
      </c>
      <c r="K22" s="48"/>
    </row>
    <row r="23" spans="2:11" s="44" customFormat="1" ht="11.25" customHeight="1">
      <c r="B23" s="52"/>
      <c r="C23" s="45"/>
      <c r="K23" s="48"/>
    </row>
    <row r="24" spans="2:11" s="44" customFormat="1" ht="22.5" customHeight="1">
      <c r="B24" s="80" t="s">
        <v>5</v>
      </c>
      <c r="C24" s="45"/>
      <c r="D24" s="44" t="s">
        <v>131</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71</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5" t="s">
        <v>235</v>
      </c>
      <c r="E36" s="47"/>
      <c r="F36" s="47"/>
      <c r="G36" s="47"/>
      <c r="H36" s="47"/>
      <c r="I36" s="47"/>
      <c r="J36" s="47"/>
      <c r="K36" s="49"/>
    </row>
    <row r="37" spans="2:11" s="44" customFormat="1" ht="22.5" customHeight="1">
      <c r="B37" s="80"/>
      <c r="C37" s="45"/>
      <c r="D37" s="47" t="s">
        <v>72</v>
      </c>
      <c r="E37" s="47"/>
      <c r="F37" s="47"/>
      <c r="G37" s="47"/>
      <c r="H37" s="47"/>
      <c r="I37" s="47"/>
      <c r="J37" s="47"/>
      <c r="K37" s="49"/>
    </row>
    <row r="38" spans="2:11" s="44" customFormat="1" ht="22.5" customHeight="1">
      <c r="B38" s="80"/>
      <c r="C38" s="45"/>
      <c r="D38" s="47" t="s">
        <v>73</v>
      </c>
      <c r="E38" s="47"/>
      <c r="F38" s="47"/>
      <c r="G38" s="47"/>
      <c r="H38" s="47"/>
      <c r="I38" s="47"/>
      <c r="J38" s="47"/>
      <c r="K38" s="49"/>
    </row>
    <row r="39" spans="2:11" s="44" customFormat="1" ht="11.25" customHeight="1">
      <c r="B39" s="80"/>
      <c r="C39" s="45"/>
      <c r="D39" s="47"/>
      <c r="E39" s="47"/>
      <c r="F39" s="47"/>
      <c r="G39" s="47"/>
      <c r="H39" s="47"/>
      <c r="I39" s="47"/>
      <c r="J39" s="47"/>
      <c r="K39" s="49"/>
    </row>
    <row r="40" spans="2:11" s="44" customFormat="1" ht="22.5" customHeight="1">
      <c r="B40" s="80" t="s">
        <v>6</v>
      </c>
      <c r="C40" s="45"/>
      <c r="D40" s="47" t="s">
        <v>74</v>
      </c>
      <c r="E40" s="47"/>
      <c r="F40" s="47"/>
      <c r="G40" s="47"/>
      <c r="H40" s="47"/>
      <c r="I40" s="47"/>
      <c r="J40" s="47"/>
      <c r="K40" s="49"/>
    </row>
    <row r="41" spans="2:11" s="44" customFormat="1" ht="11.25" customHeight="1">
      <c r="B41" s="80"/>
      <c r="C41" s="45"/>
      <c r="D41" s="47"/>
      <c r="K41" s="49"/>
    </row>
    <row r="42" spans="2:11" s="44" customFormat="1" ht="22.5" customHeight="1">
      <c r="B42" s="80" t="s">
        <v>7</v>
      </c>
      <c r="C42" s="45"/>
      <c r="D42" s="47" t="s">
        <v>54</v>
      </c>
      <c r="E42" s="47"/>
      <c r="F42" s="47"/>
      <c r="G42" s="47"/>
      <c r="H42" s="47"/>
      <c r="I42" s="47"/>
      <c r="J42" s="47"/>
      <c r="K42" s="49"/>
    </row>
    <row r="43" spans="2:11" s="44" customFormat="1" ht="22.5" customHeight="1">
      <c r="B43" s="80"/>
      <c r="C43" s="45"/>
      <c r="D43" s="47" t="s">
        <v>75</v>
      </c>
      <c r="E43" s="47"/>
      <c r="F43" s="47"/>
      <c r="G43" s="47"/>
      <c r="H43" s="47"/>
      <c r="I43" s="47"/>
      <c r="J43" s="47"/>
      <c r="K43" s="49"/>
    </row>
    <row r="44" spans="2:11" s="44" customFormat="1" ht="22.5" customHeight="1">
      <c r="B44" s="80"/>
      <c r="C44" s="45"/>
      <c r="D44" s="47" t="s">
        <v>76</v>
      </c>
      <c r="E44" s="47"/>
      <c r="F44" s="47"/>
      <c r="G44" s="47"/>
      <c r="H44" s="47"/>
      <c r="I44" s="47"/>
      <c r="J44" s="47"/>
      <c r="K44" s="49"/>
    </row>
    <row r="45" spans="2:11" s="44" customFormat="1" ht="22.5" customHeight="1">
      <c r="B45" s="80"/>
      <c r="C45" s="45"/>
      <c r="D45" s="46" t="s">
        <v>77</v>
      </c>
      <c r="E45" s="47"/>
      <c r="F45" s="47"/>
      <c r="G45" s="47"/>
      <c r="H45" s="47"/>
      <c r="I45" s="47"/>
      <c r="J45" s="47"/>
      <c r="K45" s="49"/>
    </row>
    <row r="46" spans="2:11" s="44" customFormat="1" ht="22.5" customHeight="1">
      <c r="B46" s="80"/>
      <c r="C46" s="45"/>
      <c r="D46" s="47" t="s">
        <v>230</v>
      </c>
      <c r="E46" s="47"/>
      <c r="F46" s="47"/>
      <c r="G46" s="47"/>
      <c r="H46" s="47"/>
      <c r="I46" s="47"/>
      <c r="J46" s="47"/>
      <c r="K46" s="49"/>
    </row>
    <row r="47" spans="2:11" s="44" customFormat="1" ht="22.5" customHeight="1">
      <c r="B47" s="84"/>
      <c r="C47" s="45"/>
      <c r="D47" s="47" t="s">
        <v>231</v>
      </c>
      <c r="J47" s="47"/>
      <c r="K47" s="49"/>
    </row>
    <row r="48" spans="2:11" s="44" customFormat="1" ht="22.5" customHeight="1">
      <c r="B48" s="84"/>
      <c r="C48" s="45"/>
      <c r="D48" s="44" t="s">
        <v>232</v>
      </c>
      <c r="J48" s="47"/>
      <c r="K48" s="47"/>
    </row>
    <row r="49" spans="2:11" s="44" customFormat="1" ht="22.5" customHeight="1">
      <c r="B49" s="80"/>
      <c r="C49" s="45"/>
      <c r="D49" s="47" t="s">
        <v>202</v>
      </c>
      <c r="H49" s="47"/>
      <c r="I49" s="47"/>
      <c r="J49" s="47"/>
      <c r="K49" s="47"/>
    </row>
    <row r="50" spans="2:11" s="44" customFormat="1" ht="22.5" customHeight="1">
      <c r="B50" s="80"/>
      <c r="C50" s="45"/>
      <c r="D50" s="47"/>
      <c r="H50" s="47"/>
      <c r="I50" s="47"/>
      <c r="J50" s="47"/>
      <c r="K50" s="49"/>
    </row>
    <row r="51" spans="2:11" s="44" customFormat="1" ht="22.5" customHeight="1">
      <c r="B51" s="80"/>
      <c r="C51" s="45"/>
      <c r="E51" s="47"/>
      <c r="F51" s="47"/>
      <c r="G51" s="47"/>
      <c r="H51" s="47"/>
      <c r="I51" s="47"/>
      <c r="J51" s="47"/>
      <c r="K51" s="49"/>
    </row>
    <row r="52" spans="2:11" s="44" customFormat="1" ht="22.5" customHeight="1">
      <c r="B52" s="52"/>
      <c r="C52" s="45"/>
      <c r="D52" s="47"/>
      <c r="E52" s="47"/>
      <c r="F52" s="47"/>
      <c r="G52" s="47"/>
      <c r="H52" s="47"/>
      <c r="I52" s="47"/>
      <c r="J52" s="47"/>
      <c r="K52" s="49"/>
    </row>
    <row r="53" spans="2:11" s="44" customFormat="1" ht="22.5" customHeight="1">
      <c r="B53" s="52"/>
      <c r="C53" s="45"/>
      <c r="E53" s="47"/>
      <c r="F53" s="47"/>
      <c r="G53" s="47"/>
      <c r="H53" s="47"/>
      <c r="I53" s="47"/>
      <c r="J53" s="47"/>
      <c r="K53" s="49"/>
    </row>
    <row r="54" spans="2:11" s="44" customFormat="1" ht="22.5" customHeight="1">
      <c r="B54" s="52"/>
      <c r="E54" s="47"/>
      <c r="F54" s="47"/>
      <c r="G54" s="47"/>
      <c r="H54" s="47"/>
      <c r="I54" s="47"/>
      <c r="J54" s="47"/>
      <c r="K54" s="49"/>
    </row>
    <row r="55" spans="2:11" s="44" customFormat="1" ht="22.5" customHeight="1">
      <c r="B55" s="52"/>
      <c r="D55" s="47"/>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K57" s="47"/>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83"/>
      <c r="K64" s="47"/>
    </row>
    <row r="65" spans="1:15" s="44" customFormat="1" ht="22.5" customHeight="1">
      <c r="B65" s="83"/>
      <c r="K65" s="47"/>
      <c r="L65" s="47"/>
    </row>
    <row r="66" spans="1:15" s="44" customFormat="1" ht="22.5" customHeight="1">
      <c r="B66" s="83"/>
      <c r="C66" s="85"/>
      <c r="D66" s="85"/>
      <c r="E66" s="85"/>
      <c r="F66" s="85"/>
      <c r="G66" s="85"/>
      <c r="H66" s="85"/>
      <c r="I66" s="85"/>
      <c r="J66" s="85"/>
      <c r="K66" s="47"/>
      <c r="L66" s="47"/>
      <c r="M66" s="47"/>
      <c r="N66" s="47"/>
    </row>
    <row r="67" spans="1:15" s="44" customFormat="1" ht="22.5" customHeight="1">
      <c r="B67" s="83"/>
      <c r="C67" s="85"/>
      <c r="D67" s="85"/>
      <c r="E67" s="85"/>
      <c r="F67" s="85"/>
      <c r="G67" s="85"/>
      <c r="H67" s="85"/>
      <c r="I67" s="85"/>
      <c r="J67" s="85"/>
      <c r="K67" s="47"/>
      <c r="O67" s="47"/>
    </row>
    <row r="68" spans="1:15" s="44" customFormat="1" ht="22.5" customHeight="1">
      <c r="B68" s="83"/>
      <c r="C68" s="85"/>
      <c r="D68" s="85"/>
      <c r="E68" s="85"/>
      <c r="F68" s="85"/>
      <c r="G68" s="85"/>
      <c r="H68" s="85"/>
      <c r="I68" s="85"/>
      <c r="J68" s="85"/>
      <c r="K68" s="47"/>
    </row>
    <row r="69" spans="1:15" s="44" customFormat="1" ht="22.5" customHeight="1">
      <c r="B69" s="83"/>
      <c r="C69" s="85"/>
      <c r="D69" s="85"/>
      <c r="E69" s="85"/>
      <c r="F69" s="85"/>
      <c r="G69" s="85"/>
      <c r="H69" s="85"/>
      <c r="I69" s="85"/>
      <c r="J69" s="85"/>
      <c r="K69" s="47"/>
    </row>
    <row r="70" spans="1:15" s="44" customFormat="1" ht="22.5" customHeight="1">
      <c r="B70" s="83"/>
      <c r="C70" s="85"/>
      <c r="D70" s="85"/>
      <c r="E70" s="85"/>
      <c r="F70" s="85"/>
      <c r="G70" s="85"/>
      <c r="H70" s="85"/>
      <c r="I70" s="85"/>
      <c r="J70" s="85"/>
      <c r="K70" s="47"/>
    </row>
    <row r="71" spans="1:15" s="44" customFormat="1" ht="22.5" customHeight="1">
      <c r="B71" s="83"/>
      <c r="C71" s="85"/>
      <c r="D71" s="85"/>
      <c r="E71" s="85"/>
      <c r="F71" s="85"/>
      <c r="G71" s="85"/>
      <c r="H71" s="85"/>
      <c r="I71" s="85"/>
      <c r="J71" s="85"/>
      <c r="K71" s="47"/>
    </row>
    <row r="72" spans="1:15" s="44" customFormat="1" ht="22.5" customHeight="1">
      <c r="B72" s="83"/>
      <c r="C72" s="85"/>
      <c r="D72" s="85"/>
      <c r="E72" s="85"/>
      <c r="F72" s="85"/>
      <c r="G72" s="85"/>
      <c r="H72" s="85"/>
      <c r="I72" s="85"/>
      <c r="J72" s="85"/>
      <c r="K72" s="47"/>
    </row>
    <row r="73" spans="1:15" s="44" customFormat="1" ht="22.5" customHeight="1">
      <c r="B73" s="83"/>
      <c r="C73" s="85"/>
      <c r="D73" s="85"/>
      <c r="E73" s="85"/>
      <c r="F73" s="85"/>
      <c r="G73" s="85"/>
      <c r="H73" s="85"/>
      <c r="I73" s="85"/>
      <c r="J73" s="85"/>
      <c r="K73" s="47"/>
    </row>
    <row r="74" spans="1:15" s="44" customFormat="1" ht="22.5" customHeight="1">
      <c r="B74" s="83"/>
      <c r="C74" s="85"/>
      <c r="D74" s="85"/>
      <c r="E74" s="85"/>
      <c r="F74" s="85"/>
      <c r="G74" s="85"/>
      <c r="H74" s="85"/>
      <c r="I74" s="85"/>
      <c r="J74" s="85"/>
      <c r="K74" s="47"/>
    </row>
    <row r="75" spans="1:15" s="44" customFormat="1" ht="22.5" customHeight="1">
      <c r="B75" s="83"/>
      <c r="C75" s="85"/>
      <c r="D75" s="85"/>
      <c r="E75" s="85"/>
      <c r="F75" s="85"/>
      <c r="G75" s="85"/>
      <c r="H75" s="85"/>
      <c r="I75" s="85"/>
      <c r="J75" s="85"/>
      <c r="K75" s="47"/>
    </row>
    <row r="76" spans="1:15" s="44" customFormat="1" ht="22.5" customHeight="1">
      <c r="A76" s="85"/>
      <c r="B76" s="83"/>
      <c r="C76" s="85"/>
      <c r="D76" s="85"/>
      <c r="E76" s="85"/>
      <c r="F76" s="85"/>
      <c r="G76" s="85"/>
      <c r="H76" s="85"/>
      <c r="I76" s="85"/>
      <c r="J76" s="85"/>
      <c r="K76" s="47"/>
    </row>
    <row r="77" spans="1:15" s="44" customFormat="1" ht="22.5" customHeight="1">
      <c r="A77" s="85"/>
      <c r="B77" s="83"/>
      <c r="C77" s="85"/>
      <c r="D77" s="85"/>
      <c r="E77" s="85"/>
      <c r="F77" s="85"/>
      <c r="G77" s="85"/>
      <c r="H77" s="85"/>
      <c r="I77" s="85"/>
      <c r="J77" s="85"/>
      <c r="K77" s="47"/>
    </row>
    <row r="78" spans="1:15" s="44" customFormat="1" ht="22.5" customHeight="1">
      <c r="A78" s="85"/>
      <c r="B78" s="83"/>
      <c r="C78" s="85"/>
      <c r="D78" s="85"/>
      <c r="E78" s="85"/>
      <c r="F78" s="85"/>
      <c r="G78" s="85"/>
      <c r="H78" s="85"/>
      <c r="I78" s="85"/>
      <c r="J78" s="85"/>
      <c r="K78" s="47"/>
    </row>
    <row r="79" spans="1:15" s="44" customFormat="1" ht="22.5" customHeight="1">
      <c r="A79" s="85"/>
      <c r="B79" s="83"/>
      <c r="C79" s="85"/>
      <c r="D79" s="85"/>
      <c r="E79" s="85"/>
      <c r="F79" s="85"/>
      <c r="G79" s="85"/>
      <c r="H79" s="85"/>
      <c r="I79" s="85"/>
      <c r="J79" s="85"/>
      <c r="K79" s="47"/>
    </row>
    <row r="80" spans="1:15" s="44" customFormat="1" ht="22.5" customHeight="1">
      <c r="A80" s="85"/>
      <c r="B80" s="83"/>
      <c r="C80" s="85"/>
      <c r="D80" s="85"/>
      <c r="E80" s="85"/>
      <c r="F80" s="85"/>
      <c r="G80" s="85"/>
      <c r="H80" s="85"/>
      <c r="I80" s="85"/>
      <c r="J80" s="85"/>
    </row>
    <row r="81" spans="1:15" s="47" customFormat="1" ht="22.5" customHeight="1">
      <c r="A81" s="85"/>
      <c r="B81" s="83"/>
      <c r="C81" s="85"/>
      <c r="D81" s="85"/>
      <c r="E81" s="85"/>
      <c r="F81" s="85"/>
      <c r="G81" s="85"/>
      <c r="H81" s="85"/>
      <c r="I81" s="85"/>
      <c r="J81" s="85"/>
      <c r="K81" s="44"/>
      <c r="L81" s="44"/>
      <c r="M81" s="44"/>
      <c r="N81" s="44"/>
      <c r="O81" s="44"/>
    </row>
    <row r="82" spans="1:15" s="44" customFormat="1" ht="22.5" customHeight="1">
      <c r="A82" s="85"/>
      <c r="B82" s="83"/>
      <c r="C82" s="85"/>
      <c r="D82" s="85"/>
      <c r="E82" s="85"/>
      <c r="F82" s="85"/>
      <c r="G82" s="85"/>
      <c r="H82" s="85"/>
      <c r="I82" s="85"/>
      <c r="J82" s="85"/>
    </row>
    <row r="83" spans="1:15" s="44" customFormat="1" ht="22.5" customHeight="1">
      <c r="A83" s="85"/>
      <c r="B83" s="83"/>
      <c r="C83" s="85"/>
      <c r="D83" s="85"/>
      <c r="E83" s="85"/>
      <c r="F83" s="85"/>
      <c r="G83" s="85"/>
      <c r="H83" s="85"/>
      <c r="I83" s="85"/>
      <c r="J83" s="85"/>
    </row>
    <row r="84" spans="1:15" s="44" customFormat="1" ht="22.5" customHeight="1">
      <c r="A84" s="85"/>
      <c r="B84" s="83"/>
      <c r="C84" s="85"/>
      <c r="D84" s="85"/>
      <c r="E84" s="85"/>
      <c r="F84" s="85"/>
      <c r="G84" s="85"/>
      <c r="H84" s="85"/>
      <c r="I84" s="85"/>
      <c r="J84" s="85"/>
    </row>
    <row r="85" spans="1:15" s="44" customFormat="1" ht="22.5" customHeight="1">
      <c r="A85" s="85"/>
      <c r="B85" s="83"/>
      <c r="C85" s="85"/>
      <c r="D85" s="85"/>
      <c r="E85" s="85"/>
      <c r="F85" s="85"/>
      <c r="G85" s="85"/>
      <c r="H85" s="85"/>
      <c r="I85" s="85"/>
      <c r="J85" s="85"/>
    </row>
    <row r="86" spans="1:15" s="44" customFormat="1" ht="22.5" customHeight="1">
      <c r="A86" s="85"/>
      <c r="B86" s="83"/>
      <c r="C86" s="85"/>
      <c r="D86" s="85"/>
      <c r="E86" s="85"/>
      <c r="F86" s="85"/>
      <c r="G86" s="85"/>
      <c r="H86" s="85"/>
      <c r="I86" s="85"/>
      <c r="J86" s="85"/>
    </row>
    <row r="87" spans="1:15" s="44" customFormat="1" ht="22.5" customHeight="1">
      <c r="A87" s="85"/>
      <c r="B87" s="83"/>
      <c r="C87" s="85"/>
      <c r="D87" s="85"/>
      <c r="E87" s="85"/>
      <c r="F87" s="85"/>
      <c r="G87" s="85"/>
      <c r="H87" s="85"/>
      <c r="I87" s="85"/>
      <c r="J87" s="85"/>
    </row>
    <row r="88" spans="1:15" s="44" customFormat="1" ht="22.5" customHeight="1">
      <c r="A88" s="85"/>
      <c r="B88" s="83"/>
      <c r="C88" s="85"/>
      <c r="D88" s="85"/>
      <c r="E88" s="85"/>
      <c r="F88" s="85"/>
      <c r="G88" s="85"/>
      <c r="H88" s="85"/>
      <c r="I88" s="85"/>
      <c r="J88" s="85"/>
    </row>
    <row r="89" spans="1:15" s="44" customFormat="1" ht="22.5" customHeight="1">
      <c r="A89" s="85"/>
      <c r="B89" s="83"/>
      <c r="C89" s="85"/>
      <c r="D89" s="85"/>
      <c r="E89" s="85"/>
      <c r="F89" s="85"/>
      <c r="G89" s="85"/>
      <c r="H89" s="85"/>
      <c r="I89" s="85"/>
      <c r="J89" s="85"/>
      <c r="K89" s="85"/>
    </row>
    <row r="90" spans="1:15" s="44" customFormat="1" ht="22.5" customHeight="1">
      <c r="A90" s="85"/>
      <c r="B90" s="83"/>
      <c r="C90" s="85"/>
      <c r="D90" s="85"/>
      <c r="E90" s="85"/>
      <c r="F90" s="85"/>
      <c r="G90" s="85"/>
      <c r="H90" s="85"/>
      <c r="I90" s="85"/>
      <c r="J90" s="85"/>
      <c r="K90" s="85"/>
    </row>
    <row r="91" spans="1:15" s="44" customFormat="1" ht="22.5" customHeight="1">
      <c r="A91" s="85"/>
      <c r="B91" s="83"/>
      <c r="C91" s="85"/>
      <c r="D91" s="85"/>
      <c r="E91" s="85"/>
      <c r="F91" s="85"/>
      <c r="G91" s="85"/>
      <c r="H91" s="85"/>
      <c r="I91" s="85"/>
      <c r="J91" s="85"/>
      <c r="K91" s="85"/>
    </row>
    <row r="92" spans="1:15" s="44" customFormat="1" ht="22.5" customHeight="1">
      <c r="A92" s="85"/>
      <c r="B92" s="83"/>
      <c r="C92" s="85"/>
      <c r="D92" s="85"/>
      <c r="E92" s="85"/>
      <c r="F92" s="85"/>
      <c r="G92" s="85"/>
      <c r="H92" s="85"/>
      <c r="I92" s="85"/>
      <c r="J92" s="85"/>
      <c r="K92" s="85"/>
    </row>
    <row r="93" spans="1:15" s="44" customFormat="1" ht="22.5" customHeight="1">
      <c r="A93" s="85"/>
      <c r="B93" s="83"/>
      <c r="C93" s="85"/>
      <c r="D93" s="85"/>
      <c r="E93" s="85"/>
      <c r="F93" s="85"/>
      <c r="G93" s="85"/>
      <c r="H93" s="85"/>
      <c r="I93" s="85"/>
      <c r="J93" s="85"/>
      <c r="K93" s="85"/>
      <c r="L93" s="85"/>
      <c r="M93" s="85"/>
      <c r="N93" s="85"/>
    </row>
    <row r="94" spans="1:15" s="44" customFormat="1" ht="22.5" customHeight="1">
      <c r="A94" s="85"/>
      <c r="B94" s="83"/>
      <c r="C94" s="85"/>
      <c r="D94" s="85"/>
      <c r="E94" s="85"/>
      <c r="F94" s="85"/>
      <c r="G94" s="85"/>
      <c r="H94" s="85"/>
      <c r="I94" s="85"/>
      <c r="J94" s="85"/>
      <c r="K94" s="85"/>
      <c r="L94" s="85"/>
      <c r="M94" s="85"/>
      <c r="N94" s="85"/>
      <c r="O94" s="85"/>
    </row>
    <row r="95" spans="1:15" s="44" customFormat="1" ht="18.75" customHeight="1">
      <c r="A95" s="85"/>
      <c r="B95" s="83"/>
      <c r="C95" s="85"/>
      <c r="D95" s="85"/>
      <c r="E95" s="85"/>
      <c r="F95" s="85"/>
      <c r="G95" s="85"/>
      <c r="H95" s="85"/>
      <c r="I95" s="85"/>
      <c r="J95" s="85"/>
      <c r="K95" s="85"/>
      <c r="L95" s="85"/>
      <c r="M95" s="85"/>
      <c r="N95" s="85"/>
      <c r="O95" s="85"/>
    </row>
    <row r="96" spans="1:15" s="44" customFormat="1" ht="18.75" customHeight="1">
      <c r="A96" s="85"/>
      <c r="B96" s="83"/>
      <c r="C96" s="85"/>
      <c r="D96" s="85"/>
      <c r="E96" s="85"/>
      <c r="F96" s="85"/>
      <c r="G96" s="85"/>
      <c r="H96" s="85"/>
      <c r="I96" s="85"/>
      <c r="J96" s="85"/>
      <c r="K96" s="85"/>
      <c r="L96" s="85"/>
      <c r="M96" s="85"/>
      <c r="N96" s="85"/>
      <c r="O96" s="85"/>
    </row>
    <row r="97" spans="1:15" s="44" customFormat="1" ht="18.75" customHeight="1">
      <c r="A97" s="85"/>
      <c r="B97" s="83"/>
      <c r="C97" s="85"/>
      <c r="D97" s="85"/>
      <c r="E97" s="85"/>
      <c r="F97" s="85"/>
      <c r="G97" s="85"/>
      <c r="H97" s="85"/>
      <c r="I97" s="85"/>
      <c r="J97" s="85"/>
      <c r="K97" s="85"/>
      <c r="L97" s="85"/>
      <c r="M97" s="85"/>
      <c r="N97" s="85"/>
      <c r="O97" s="85"/>
    </row>
    <row r="98" spans="1:15" s="44" customFormat="1" ht="18.75" customHeight="1">
      <c r="A98" s="85"/>
      <c r="B98" s="83"/>
      <c r="C98" s="85"/>
      <c r="D98" s="85"/>
      <c r="E98" s="85"/>
      <c r="F98" s="85"/>
      <c r="G98" s="85"/>
      <c r="H98" s="85"/>
      <c r="I98" s="85"/>
      <c r="J98" s="85"/>
      <c r="K98" s="85"/>
      <c r="L98" s="85"/>
      <c r="M98" s="85"/>
      <c r="N98" s="85"/>
      <c r="O98" s="85"/>
    </row>
    <row r="99" spans="1:15" s="44" customFormat="1" ht="18.75" customHeight="1">
      <c r="A99" s="85"/>
      <c r="B99" s="83"/>
      <c r="C99" s="85"/>
      <c r="D99" s="85"/>
      <c r="E99" s="85"/>
      <c r="F99" s="85"/>
      <c r="G99" s="85"/>
      <c r="H99" s="85"/>
      <c r="I99" s="85"/>
      <c r="J99" s="85"/>
      <c r="K99" s="85"/>
      <c r="L99" s="85"/>
      <c r="M99" s="85"/>
      <c r="N99" s="85"/>
      <c r="O99" s="85"/>
    </row>
    <row r="100" spans="1:15" s="44" customFormat="1" ht="18.75" customHeight="1">
      <c r="A100" s="85"/>
      <c r="B100" s="83"/>
      <c r="C100" s="85"/>
      <c r="D100" s="85"/>
      <c r="E100" s="85"/>
      <c r="F100" s="85"/>
      <c r="G100" s="85"/>
      <c r="H100" s="85"/>
      <c r="I100" s="85"/>
      <c r="J100" s="85"/>
      <c r="K100" s="85"/>
      <c r="L100" s="85"/>
      <c r="M100" s="85"/>
      <c r="N100" s="85"/>
      <c r="O100" s="85"/>
    </row>
    <row r="101" spans="1:15" s="44" customFormat="1" ht="18.75" customHeight="1">
      <c r="A101" s="85"/>
      <c r="B101" s="83"/>
      <c r="C101" s="85"/>
      <c r="D101" s="85"/>
      <c r="E101" s="85"/>
      <c r="F101" s="85"/>
      <c r="G101" s="85"/>
      <c r="H101" s="85"/>
      <c r="I101" s="85"/>
      <c r="J101" s="85"/>
      <c r="K101" s="85"/>
      <c r="L101" s="85"/>
      <c r="M101" s="85"/>
      <c r="N101" s="85"/>
      <c r="O101" s="85"/>
    </row>
    <row r="102" spans="1:15" s="44" customFormat="1" ht="18.75" customHeight="1">
      <c r="A102" s="85"/>
      <c r="B102" s="83"/>
      <c r="C102" s="85"/>
      <c r="D102" s="85"/>
      <c r="E102" s="85"/>
      <c r="F102" s="85"/>
      <c r="G102" s="85"/>
      <c r="H102" s="85"/>
      <c r="I102" s="85"/>
      <c r="J102" s="85"/>
      <c r="K102" s="85"/>
      <c r="L102" s="85"/>
      <c r="M102" s="85"/>
      <c r="N102" s="85"/>
      <c r="O102" s="85"/>
    </row>
    <row r="103" spans="1:15" s="44" customFormat="1" ht="18.75" customHeight="1">
      <c r="A103" s="85"/>
      <c r="B103" s="83"/>
      <c r="C103" s="85"/>
      <c r="D103" s="85"/>
      <c r="E103" s="85"/>
      <c r="F103" s="85"/>
      <c r="G103" s="85"/>
      <c r="H103" s="85"/>
      <c r="I103" s="85"/>
      <c r="J103" s="85"/>
      <c r="K103" s="85"/>
      <c r="L103" s="85"/>
      <c r="M103" s="85"/>
      <c r="N103" s="85"/>
      <c r="O103" s="85"/>
    </row>
    <row r="104" spans="1:15" s="44" customFormat="1" ht="18.75" customHeight="1">
      <c r="A104" s="85"/>
      <c r="B104" s="83"/>
      <c r="C104" s="85"/>
      <c r="D104" s="85"/>
      <c r="E104" s="85"/>
      <c r="F104" s="85"/>
      <c r="G104" s="85"/>
      <c r="H104" s="85"/>
      <c r="I104" s="85"/>
      <c r="J104" s="85"/>
      <c r="K104" s="85"/>
      <c r="L104" s="85"/>
      <c r="M104" s="85"/>
      <c r="N104" s="85"/>
      <c r="O104" s="85"/>
    </row>
    <row r="105" spans="1:15" s="44" customFormat="1" ht="18.75" customHeight="1">
      <c r="A105" s="85"/>
      <c r="B105" s="83"/>
      <c r="C105" s="85"/>
      <c r="D105" s="85"/>
      <c r="E105" s="85"/>
      <c r="F105" s="85"/>
      <c r="G105" s="85"/>
      <c r="H105" s="85"/>
      <c r="I105" s="85"/>
      <c r="J105" s="85"/>
      <c r="K105" s="85"/>
      <c r="L105" s="85"/>
      <c r="M105" s="85"/>
      <c r="N105" s="85"/>
      <c r="O105" s="85"/>
    </row>
    <row r="106" spans="1:15" s="44" customFormat="1" ht="18.75" customHeight="1">
      <c r="A106" s="85"/>
      <c r="B106" s="83"/>
      <c r="C106" s="85"/>
      <c r="D106" s="85"/>
      <c r="E106" s="85"/>
      <c r="F106" s="85"/>
      <c r="G106" s="85"/>
      <c r="H106" s="85"/>
      <c r="I106" s="85"/>
      <c r="J106" s="85"/>
      <c r="K106" s="85"/>
      <c r="L106" s="85"/>
      <c r="M106" s="85"/>
      <c r="N106" s="85"/>
      <c r="O106" s="85"/>
    </row>
    <row r="107" spans="1:15" s="44" customFormat="1" ht="18.75" customHeight="1">
      <c r="A107" s="85"/>
      <c r="B107" s="83"/>
      <c r="C107" s="85"/>
      <c r="D107" s="85"/>
      <c r="E107" s="85"/>
      <c r="F107" s="85"/>
      <c r="G107" s="85"/>
      <c r="H107" s="85"/>
      <c r="I107" s="85"/>
      <c r="J107" s="85"/>
      <c r="K107" s="85"/>
      <c r="L107" s="85"/>
      <c r="M107" s="85"/>
      <c r="N107" s="85"/>
      <c r="O107" s="85"/>
    </row>
    <row r="108" spans="1:15" ht="18.75" customHeight="1"/>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sheetData>
  <mergeCells count="3">
    <mergeCell ref="A1:J1"/>
    <mergeCell ref="A2:J2"/>
    <mergeCell ref="D4:N4"/>
  </mergeCells>
  <phoneticPr fontId="2"/>
  <pageMargins left="0.78700000000000003" right="0.78700000000000003" top="0.98399999999999999" bottom="0.98399999999999999" header="0.51200000000000001" footer="0.51200000000000001"/>
  <pageSetup paperSize="9" scale="77" orientation="portrait"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zoomScaleNormal="100" workbookViewId="0">
      <selection activeCell="A2" sqref="A2:J2"/>
    </sheetView>
  </sheetViews>
  <sheetFormatPr defaultRowHeight="13.5"/>
  <cols>
    <col min="1" max="1" width="3.375" style="27" customWidth="1"/>
    <col min="2" max="2" width="12.5" style="83" customWidth="1"/>
    <col min="3" max="3" width="2.125" style="27" customWidth="1"/>
    <col min="4" max="9" width="9" style="27"/>
    <col min="10" max="10" width="35" style="27" customWidth="1"/>
    <col min="11" max="11" width="20.5" style="27" customWidth="1"/>
    <col min="12" max="16384" width="9" style="27"/>
  </cols>
  <sheetData>
    <row r="1" spans="1:14" ht="41.25" customHeight="1">
      <c r="A1" s="551" t="str">
        <f>レディース!A1</f>
        <v>SPAZIO NIGHTER CUP</v>
      </c>
      <c r="B1" s="551"/>
      <c r="C1" s="551"/>
      <c r="D1" s="551"/>
      <c r="E1" s="551"/>
      <c r="F1" s="551"/>
      <c r="G1" s="551"/>
      <c r="H1" s="551"/>
      <c r="I1" s="551"/>
      <c r="J1" s="551"/>
      <c r="K1" s="81"/>
    </row>
    <row r="2" spans="1:14" ht="22.5" customHeight="1">
      <c r="A2" s="552" t="s">
        <v>0</v>
      </c>
      <c r="B2" s="552"/>
      <c r="C2" s="552"/>
      <c r="D2" s="552"/>
      <c r="E2" s="552"/>
      <c r="F2" s="552"/>
      <c r="G2" s="552"/>
      <c r="H2" s="552"/>
      <c r="I2" s="552"/>
      <c r="J2" s="552"/>
      <c r="K2" s="82"/>
    </row>
    <row r="3" spans="1:14" ht="10.5" customHeight="1"/>
    <row r="4" spans="1:14" s="44" customFormat="1" ht="18.75" customHeight="1">
      <c r="B4" s="80" t="s">
        <v>1</v>
      </c>
      <c r="C4" s="45"/>
      <c r="D4" s="537" t="str">
        <f>A1</f>
        <v>SPAZIO NIGHTER CUP</v>
      </c>
      <c r="E4" s="537"/>
      <c r="F4" s="537"/>
      <c r="G4" s="537"/>
      <c r="H4" s="537"/>
      <c r="I4" s="537"/>
      <c r="J4" s="537"/>
      <c r="K4" s="537"/>
      <c r="L4" s="537"/>
      <c r="M4" s="537"/>
      <c r="N4" s="537"/>
    </row>
    <row r="5" spans="1:14" s="44" customFormat="1" ht="7.5" customHeight="1">
      <c r="B5" s="80"/>
      <c r="C5" s="45"/>
      <c r="D5" s="51"/>
      <c r="E5" s="51"/>
      <c r="F5" s="51"/>
      <c r="G5" s="51"/>
      <c r="H5" s="51"/>
      <c r="I5" s="51"/>
      <c r="J5" s="51"/>
      <c r="K5" s="51"/>
      <c r="L5" s="51"/>
      <c r="M5" s="51"/>
      <c r="N5" s="51"/>
    </row>
    <row r="6" spans="1:14" s="44" customFormat="1" ht="18.75" customHeight="1">
      <c r="B6" s="80" t="s">
        <v>2</v>
      </c>
      <c r="C6" s="45"/>
      <c r="D6" s="44" t="s">
        <v>372</v>
      </c>
      <c r="F6" s="44" t="s">
        <v>306</v>
      </c>
      <c r="H6" s="44" t="s">
        <v>307</v>
      </c>
    </row>
    <row r="7" spans="1:14" s="44" customFormat="1" ht="7.5" customHeight="1">
      <c r="B7" s="80"/>
      <c r="C7" s="45"/>
    </row>
    <row r="8" spans="1:14" s="44" customFormat="1" ht="18.75" customHeight="1">
      <c r="B8" s="80" t="s">
        <v>3</v>
      </c>
      <c r="C8" s="45"/>
      <c r="D8" s="44" t="s">
        <v>138</v>
      </c>
      <c r="F8" s="44" t="s">
        <v>13</v>
      </c>
    </row>
    <row r="9" spans="1:14" s="44" customFormat="1" ht="7.5" customHeight="1">
      <c r="B9" s="80"/>
      <c r="C9" s="45"/>
      <c r="D9" s="52"/>
    </row>
    <row r="10" spans="1:14" s="44" customFormat="1" ht="18.75" customHeight="1">
      <c r="B10" s="80" t="s">
        <v>56</v>
      </c>
      <c r="C10" s="45"/>
      <c r="D10" s="52" t="s">
        <v>139</v>
      </c>
    </row>
    <row r="11" spans="1:14" s="44" customFormat="1" ht="18.75" customHeight="1">
      <c r="B11" s="80"/>
      <c r="C11" s="45"/>
      <c r="D11" s="44" t="s">
        <v>80</v>
      </c>
    </row>
    <row r="12" spans="1:14" s="44" customFormat="1" ht="18.75" customHeight="1">
      <c r="B12" s="80"/>
      <c r="C12" s="45"/>
      <c r="D12" s="44" t="s">
        <v>66</v>
      </c>
    </row>
    <row r="13" spans="1:14" s="44" customFormat="1" ht="18.75" customHeight="1">
      <c r="B13" s="80"/>
      <c r="C13" s="45"/>
      <c r="D13" s="44" t="s">
        <v>79</v>
      </c>
    </row>
    <row r="14" spans="1:14" s="44" customFormat="1" ht="7.5" customHeight="1">
      <c r="B14" s="52"/>
      <c r="C14" s="45"/>
    </row>
    <row r="15" spans="1:14" s="44" customFormat="1" ht="18.75" customHeight="1">
      <c r="B15" s="80" t="s">
        <v>14</v>
      </c>
      <c r="C15" s="45"/>
      <c r="D15" s="44" t="s">
        <v>308</v>
      </c>
    </row>
    <row r="16" spans="1:14" s="44" customFormat="1" ht="7.5" customHeight="1">
      <c r="B16" s="80"/>
      <c r="C16" s="45"/>
    </row>
    <row r="17" spans="2:11" s="44" customFormat="1" ht="18.75" customHeight="1">
      <c r="B17" s="80" t="s">
        <v>4</v>
      </c>
      <c r="C17" s="45"/>
      <c r="D17" s="44" t="s">
        <v>55</v>
      </c>
      <c r="K17" s="48"/>
    </row>
    <row r="18" spans="2:11" s="44" customFormat="1" ht="18.75" customHeight="1">
      <c r="B18" s="52"/>
      <c r="C18" s="45"/>
      <c r="D18" s="44" t="s">
        <v>61</v>
      </c>
      <c r="K18" s="48"/>
    </row>
    <row r="19" spans="2:11" s="44" customFormat="1" ht="18.75" customHeight="1">
      <c r="B19" s="52"/>
      <c r="C19" s="45"/>
      <c r="D19" s="44" t="s">
        <v>62</v>
      </c>
      <c r="K19" s="48"/>
    </row>
    <row r="20" spans="2:11" s="44" customFormat="1" ht="18.75" customHeight="1">
      <c r="B20" s="52"/>
      <c r="C20" s="45"/>
      <c r="D20" s="44" t="s">
        <v>145</v>
      </c>
      <c r="K20" s="48"/>
    </row>
    <row r="21" spans="2:11" s="44" customFormat="1" ht="18.75" customHeight="1">
      <c r="B21" s="52"/>
      <c r="C21" s="45"/>
      <c r="D21" s="44" t="s">
        <v>146</v>
      </c>
      <c r="K21" s="48"/>
    </row>
    <row r="22" spans="2:11" s="44" customFormat="1" ht="18.75" customHeight="1">
      <c r="B22" s="52"/>
      <c r="C22" s="45"/>
      <c r="D22" s="44" t="s">
        <v>147</v>
      </c>
      <c r="K22" s="48"/>
    </row>
    <row r="23" spans="2:11" s="44" customFormat="1" ht="7.5" customHeight="1">
      <c r="B23" s="52"/>
      <c r="C23" s="45"/>
      <c r="K23" s="48"/>
    </row>
    <row r="24" spans="2:11" s="44" customFormat="1" ht="18.75" customHeight="1">
      <c r="B24" s="80" t="s">
        <v>5</v>
      </c>
      <c r="C24" s="45"/>
      <c r="D24" s="44" t="s">
        <v>293</v>
      </c>
      <c r="K24" s="48"/>
    </row>
    <row r="25" spans="2:11" s="44" customFormat="1" ht="18.75" customHeight="1">
      <c r="B25" s="80"/>
      <c r="C25" s="45"/>
      <c r="D25" s="44" t="s">
        <v>57</v>
      </c>
      <c r="K25" s="48"/>
    </row>
    <row r="26" spans="2:11" s="44" customFormat="1" ht="7.5" customHeight="1">
      <c r="B26" s="80"/>
      <c r="C26" s="45"/>
      <c r="E26" s="47"/>
      <c r="F26" s="47"/>
      <c r="G26" s="47"/>
      <c r="H26" s="47"/>
      <c r="I26" s="47"/>
      <c r="J26" s="47"/>
      <c r="K26" s="48"/>
    </row>
    <row r="27" spans="2:11" s="44" customFormat="1" ht="18.75" customHeight="1">
      <c r="B27" s="80" t="s">
        <v>8</v>
      </c>
      <c r="C27" s="45"/>
      <c r="D27" s="47" t="s">
        <v>58</v>
      </c>
      <c r="E27" s="47"/>
      <c r="F27" s="47"/>
      <c r="G27" s="47"/>
      <c r="H27" s="47"/>
      <c r="I27" s="47"/>
      <c r="J27" s="47"/>
      <c r="K27" s="48"/>
    </row>
    <row r="28" spans="2:11" s="44" customFormat="1" ht="18.75" customHeight="1">
      <c r="B28" s="80"/>
      <c r="C28" s="45"/>
      <c r="D28" s="47" t="s">
        <v>59</v>
      </c>
      <c r="E28" s="47"/>
      <c r="F28" s="47"/>
      <c r="G28" s="47"/>
      <c r="H28" s="47"/>
      <c r="I28" s="47"/>
      <c r="J28" s="47"/>
      <c r="K28" s="48"/>
    </row>
    <row r="29" spans="2:11" s="44" customFormat="1" ht="18.75" customHeight="1">
      <c r="B29" s="80"/>
      <c r="C29" s="45"/>
      <c r="D29" s="44" t="s">
        <v>67</v>
      </c>
      <c r="K29" s="48"/>
    </row>
    <row r="30" spans="2:11" s="44" customFormat="1" ht="7.5" customHeight="1">
      <c r="B30" s="80"/>
      <c r="C30" s="45"/>
      <c r="D30" s="47"/>
      <c r="E30" s="47"/>
      <c r="F30" s="47"/>
      <c r="G30" s="47"/>
      <c r="H30" s="47"/>
      <c r="I30" s="47"/>
      <c r="J30" s="47"/>
      <c r="K30" s="48"/>
    </row>
    <row r="31" spans="2:11" s="44" customFormat="1" ht="18.75" customHeight="1">
      <c r="B31" s="80" t="s">
        <v>9</v>
      </c>
      <c r="C31" s="45"/>
      <c r="D31" s="47" t="s">
        <v>206</v>
      </c>
      <c r="E31" s="47"/>
      <c r="F31" s="47"/>
      <c r="G31" s="47"/>
      <c r="H31" s="47"/>
      <c r="I31" s="47"/>
      <c r="J31" s="47"/>
      <c r="K31" s="48"/>
    </row>
    <row r="32" spans="2:11" s="44" customFormat="1" ht="18.75" customHeight="1">
      <c r="B32" s="80"/>
      <c r="C32" s="45"/>
      <c r="D32" s="47" t="s">
        <v>68</v>
      </c>
      <c r="E32" s="47"/>
      <c r="F32" s="47"/>
      <c r="G32" s="47"/>
      <c r="H32" s="47"/>
      <c r="I32" s="47"/>
      <c r="J32" s="47"/>
      <c r="K32" s="49"/>
    </row>
    <row r="33" spans="2:12" s="44" customFormat="1" ht="18.75" customHeight="1">
      <c r="B33" s="80"/>
      <c r="C33" s="45"/>
      <c r="D33" s="549" t="s">
        <v>309</v>
      </c>
      <c r="E33" s="549"/>
      <c r="F33" s="549"/>
      <c r="G33" s="549"/>
      <c r="H33" s="549"/>
      <c r="I33" s="549"/>
      <c r="J33" s="549"/>
      <c r="K33" s="549"/>
      <c r="L33" s="549"/>
    </row>
    <row r="34" spans="2:12" s="44" customFormat="1" ht="18.75" customHeight="1">
      <c r="B34" s="80"/>
      <c r="C34" s="45"/>
      <c r="D34" s="549" t="s">
        <v>310</v>
      </c>
      <c r="E34" s="549"/>
      <c r="F34" s="549"/>
      <c r="G34" s="549"/>
      <c r="H34" s="549"/>
      <c r="I34" s="549"/>
      <c r="J34" s="549"/>
      <c r="K34" s="549"/>
      <c r="L34" s="549"/>
    </row>
    <row r="35" spans="2:12" s="44" customFormat="1" ht="18.75" customHeight="1">
      <c r="B35" s="80"/>
      <c r="C35" s="45"/>
      <c r="D35" s="549" t="s">
        <v>311</v>
      </c>
      <c r="E35" s="549"/>
      <c r="F35" s="549"/>
      <c r="G35" s="549"/>
      <c r="H35" s="549"/>
      <c r="I35" s="549"/>
      <c r="J35" s="549"/>
      <c r="K35" s="549"/>
      <c r="L35" s="549"/>
    </row>
    <row r="36" spans="2:12" s="44" customFormat="1" ht="18.75" customHeight="1">
      <c r="B36" s="80"/>
      <c r="C36" s="45"/>
      <c r="D36" s="549" t="s">
        <v>312</v>
      </c>
      <c r="E36" s="549"/>
      <c r="F36" s="549"/>
      <c r="G36" s="549"/>
      <c r="H36" s="549"/>
      <c r="I36" s="549"/>
      <c r="J36" s="549"/>
      <c r="K36" s="549"/>
      <c r="L36" s="549"/>
    </row>
    <row r="37" spans="2:12" s="44" customFormat="1" ht="18.75" customHeight="1">
      <c r="B37" s="80"/>
      <c r="C37" s="45"/>
      <c r="D37" s="549" t="s">
        <v>313</v>
      </c>
      <c r="E37" s="549"/>
      <c r="F37" s="549"/>
      <c r="G37" s="549"/>
      <c r="H37" s="549"/>
      <c r="I37" s="549"/>
      <c r="J37" s="549"/>
      <c r="K37" s="549"/>
      <c r="L37" s="549"/>
    </row>
    <row r="38" spans="2:12" s="44" customFormat="1" ht="18.75" customHeight="1">
      <c r="B38" s="80"/>
      <c r="C38" s="45"/>
      <c r="D38" s="553" t="s">
        <v>314</v>
      </c>
      <c r="E38" s="553"/>
      <c r="F38" s="553"/>
      <c r="G38" s="553"/>
      <c r="H38" s="553"/>
      <c r="I38" s="553"/>
      <c r="J38" s="553"/>
      <c r="K38" s="553"/>
      <c r="L38" s="553"/>
    </row>
    <row r="39" spans="2:12" s="44" customFormat="1" ht="18.75" customHeight="1">
      <c r="B39" s="80"/>
      <c r="C39" s="45"/>
      <c r="D39" s="553" t="s">
        <v>315</v>
      </c>
      <c r="E39" s="553"/>
      <c r="F39" s="553"/>
      <c r="G39" s="553"/>
      <c r="H39" s="553"/>
      <c r="I39" s="553"/>
      <c r="J39" s="553"/>
      <c r="K39" s="553"/>
      <c r="L39" s="553"/>
    </row>
    <row r="40" spans="2:12" s="44" customFormat="1" ht="18.75" customHeight="1">
      <c r="B40" s="80"/>
      <c r="C40" s="45"/>
      <c r="D40" s="553" t="s">
        <v>316</v>
      </c>
      <c r="E40" s="553"/>
      <c r="F40" s="553"/>
      <c r="G40" s="553"/>
      <c r="H40" s="553"/>
      <c r="I40" s="553"/>
      <c r="J40" s="553"/>
      <c r="K40" s="553"/>
      <c r="L40" s="553"/>
    </row>
    <row r="41" spans="2:12" s="44" customFormat="1" ht="18.75" customHeight="1">
      <c r="B41" s="80"/>
      <c r="C41" s="45"/>
      <c r="D41" s="553" t="s">
        <v>317</v>
      </c>
      <c r="E41" s="553"/>
      <c r="F41" s="553"/>
      <c r="G41" s="553"/>
      <c r="H41" s="553"/>
      <c r="I41" s="553"/>
      <c r="J41" s="553"/>
      <c r="K41" s="553"/>
      <c r="L41" s="553"/>
    </row>
    <row r="42" spans="2:12" s="44" customFormat="1" ht="7.5" customHeight="1">
      <c r="B42" s="80"/>
      <c r="C42" s="45"/>
      <c r="D42" s="47"/>
      <c r="E42" s="47"/>
      <c r="F42" s="47"/>
      <c r="G42" s="47"/>
      <c r="H42" s="47"/>
      <c r="I42" s="47"/>
      <c r="J42" s="47"/>
      <c r="K42" s="49"/>
    </row>
    <row r="43" spans="2:12" s="44" customFormat="1" ht="18.75" customHeight="1">
      <c r="B43" s="80" t="s">
        <v>6</v>
      </c>
      <c r="C43" s="45"/>
      <c r="D43" s="47" t="s">
        <v>74</v>
      </c>
      <c r="E43" s="47"/>
      <c r="F43" s="47"/>
      <c r="G43" s="47"/>
      <c r="H43" s="47"/>
      <c r="I43" s="47"/>
      <c r="J43" s="47"/>
      <c r="K43" s="49"/>
    </row>
    <row r="44" spans="2:12" s="44" customFormat="1" ht="7.5" customHeight="1">
      <c r="B44" s="80"/>
      <c r="C44" s="45"/>
      <c r="D44" s="47"/>
      <c r="K44" s="49"/>
    </row>
    <row r="45" spans="2:12" s="44" customFormat="1" ht="18.75" customHeight="1">
      <c r="B45" s="80" t="s">
        <v>7</v>
      </c>
      <c r="C45" s="45"/>
      <c r="D45" s="47" t="s">
        <v>54</v>
      </c>
      <c r="E45" s="47"/>
      <c r="F45" s="47"/>
      <c r="G45" s="47"/>
      <c r="H45" s="47"/>
      <c r="I45" s="47"/>
      <c r="J45" s="47"/>
      <c r="K45" s="49"/>
    </row>
    <row r="46" spans="2:12" s="44" customFormat="1" ht="18.75" customHeight="1">
      <c r="B46" s="80"/>
      <c r="C46" s="45"/>
      <c r="D46" s="47" t="s">
        <v>75</v>
      </c>
      <c r="E46" s="47"/>
      <c r="F46" s="47"/>
      <c r="G46" s="47"/>
      <c r="H46" s="47"/>
      <c r="I46" s="47"/>
      <c r="J46" s="47"/>
      <c r="K46" s="49"/>
    </row>
    <row r="47" spans="2:12" s="44" customFormat="1" ht="18.75" customHeight="1">
      <c r="B47" s="80"/>
      <c r="C47" s="45"/>
      <c r="D47" s="47" t="s">
        <v>76</v>
      </c>
      <c r="E47" s="47"/>
      <c r="F47" s="47"/>
      <c r="G47" s="47"/>
      <c r="H47" s="47"/>
      <c r="I47" s="47"/>
      <c r="J47" s="47"/>
      <c r="K47" s="49"/>
    </row>
    <row r="48" spans="2:12" s="44" customFormat="1" ht="18.75" customHeight="1">
      <c r="B48" s="80"/>
      <c r="C48" s="45"/>
      <c r="D48" s="47" t="s">
        <v>77</v>
      </c>
      <c r="E48" s="47"/>
      <c r="F48" s="47"/>
      <c r="G48" s="47"/>
      <c r="H48" s="47"/>
      <c r="I48" s="47"/>
      <c r="J48" s="47"/>
      <c r="K48" s="49"/>
    </row>
    <row r="49" spans="2:11" s="44" customFormat="1" ht="18.75" customHeight="1">
      <c r="B49" s="80"/>
      <c r="C49" s="45"/>
      <c r="D49" s="47" t="s">
        <v>230</v>
      </c>
      <c r="E49" s="47"/>
      <c r="F49" s="47"/>
      <c r="G49" s="47"/>
      <c r="H49" s="47"/>
      <c r="I49" s="47"/>
      <c r="J49" s="47"/>
      <c r="K49" s="49"/>
    </row>
    <row r="50" spans="2:11" s="44" customFormat="1" ht="18.75" customHeight="1">
      <c r="B50" s="84"/>
      <c r="C50" s="45"/>
      <c r="D50" s="47" t="s">
        <v>231</v>
      </c>
      <c r="J50" s="47"/>
      <c r="K50" s="49"/>
    </row>
    <row r="51" spans="2:11" s="44" customFormat="1" ht="18.75" customHeight="1">
      <c r="B51" s="84"/>
      <c r="C51" s="45"/>
      <c r="D51" s="44" t="s">
        <v>232</v>
      </c>
      <c r="J51" s="47"/>
      <c r="K51" s="47"/>
    </row>
    <row r="52" spans="2:11" s="44" customFormat="1" ht="18.75" customHeight="1">
      <c r="B52" s="80"/>
      <c r="C52" s="45"/>
      <c r="D52" s="47" t="s">
        <v>202</v>
      </c>
      <c r="H52" s="47"/>
      <c r="I52" s="47"/>
      <c r="J52" s="47"/>
      <c r="K52" s="47"/>
    </row>
    <row r="53" spans="2:11" s="44" customFormat="1" ht="22.5" customHeight="1">
      <c r="B53" s="80"/>
      <c r="C53" s="45"/>
      <c r="D53" s="47"/>
      <c r="H53" s="47"/>
      <c r="I53" s="47"/>
      <c r="J53" s="47"/>
      <c r="K53" s="49"/>
    </row>
    <row r="54" spans="2:11" s="44" customFormat="1" ht="22.5" customHeight="1">
      <c r="B54" s="80"/>
      <c r="C54" s="45"/>
      <c r="E54" s="47"/>
      <c r="F54" s="47"/>
      <c r="G54" s="47"/>
      <c r="H54" s="47"/>
      <c r="I54" s="47"/>
      <c r="J54" s="47"/>
      <c r="K54" s="49"/>
    </row>
    <row r="55" spans="2:11" s="44" customFormat="1" ht="22.5" customHeight="1">
      <c r="B55" s="52"/>
      <c r="C55" s="45"/>
      <c r="D55" s="47"/>
      <c r="E55" s="47"/>
      <c r="F55" s="47"/>
      <c r="G55" s="47"/>
      <c r="H55" s="47"/>
      <c r="I55" s="47"/>
      <c r="J55" s="47"/>
      <c r="K55" s="49"/>
    </row>
    <row r="56" spans="2:11" s="44" customFormat="1" ht="22.5" customHeight="1">
      <c r="B56" s="52"/>
      <c r="C56" s="45"/>
      <c r="E56" s="47"/>
      <c r="F56" s="47"/>
      <c r="G56" s="47"/>
      <c r="H56" s="47"/>
      <c r="I56" s="47"/>
      <c r="J56" s="47"/>
      <c r="K56" s="49"/>
    </row>
    <row r="57" spans="2:11" s="44" customFormat="1" ht="22.5" customHeight="1">
      <c r="B57" s="52"/>
      <c r="E57" s="47"/>
      <c r="F57" s="47"/>
      <c r="G57" s="47"/>
      <c r="H57" s="47"/>
      <c r="I57" s="47"/>
      <c r="J57" s="47"/>
      <c r="K57" s="49"/>
    </row>
    <row r="58" spans="2:11" s="44" customFormat="1" ht="22.5" customHeight="1">
      <c r="B58" s="52"/>
      <c r="D58" s="47"/>
      <c r="E58" s="47"/>
      <c r="F58" s="47"/>
      <c r="G58" s="47"/>
      <c r="H58" s="47"/>
      <c r="I58" s="47"/>
      <c r="J58" s="47"/>
      <c r="K58" s="49"/>
    </row>
    <row r="59" spans="2:11" s="44" customFormat="1" ht="22.5" customHeight="1">
      <c r="B59" s="52"/>
      <c r="D59" s="47"/>
      <c r="E59" s="47"/>
      <c r="F59" s="47"/>
      <c r="G59" s="47"/>
      <c r="H59" s="47"/>
      <c r="I59" s="47"/>
      <c r="J59" s="47"/>
      <c r="K59" s="49"/>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52"/>
      <c r="K64" s="47"/>
    </row>
    <row r="65" spans="1:15" s="44" customFormat="1" ht="22.5" customHeight="1">
      <c r="B65" s="52"/>
      <c r="K65" s="47"/>
    </row>
    <row r="66" spans="1:15" s="44" customFormat="1" ht="22.5" customHeight="1">
      <c r="B66" s="52"/>
      <c r="K66" s="47"/>
    </row>
    <row r="67" spans="1:15" s="44" customFormat="1" ht="22.5" customHeight="1">
      <c r="B67" s="83"/>
      <c r="K67" s="47"/>
    </row>
    <row r="68" spans="1:15" s="44" customFormat="1" ht="22.5" customHeight="1">
      <c r="B68" s="83"/>
      <c r="K68" s="47"/>
      <c r="L68" s="47"/>
    </row>
    <row r="69" spans="1:15" s="44" customFormat="1" ht="22.5" customHeight="1">
      <c r="B69" s="83"/>
      <c r="C69" s="27"/>
      <c r="D69" s="27"/>
      <c r="E69" s="27"/>
      <c r="F69" s="27"/>
      <c r="G69" s="27"/>
      <c r="H69" s="27"/>
      <c r="I69" s="27"/>
      <c r="J69" s="27"/>
      <c r="K69" s="47"/>
      <c r="L69" s="47"/>
      <c r="M69" s="47"/>
      <c r="N69" s="47"/>
    </row>
    <row r="70" spans="1:15" s="44" customFormat="1" ht="22.5" customHeight="1">
      <c r="B70" s="83"/>
      <c r="C70" s="27"/>
      <c r="D70" s="27"/>
      <c r="E70" s="27"/>
      <c r="F70" s="27"/>
      <c r="G70" s="27"/>
      <c r="H70" s="27"/>
      <c r="I70" s="27"/>
      <c r="J70" s="27"/>
      <c r="K70" s="47"/>
      <c r="O70" s="47"/>
    </row>
    <row r="71" spans="1:15" s="44" customFormat="1" ht="22.5" customHeight="1">
      <c r="B71" s="83"/>
      <c r="C71" s="27"/>
      <c r="D71" s="27"/>
      <c r="E71" s="27"/>
      <c r="F71" s="27"/>
      <c r="G71" s="27"/>
      <c r="H71" s="27"/>
      <c r="I71" s="27"/>
      <c r="J71" s="27"/>
      <c r="K71" s="47"/>
    </row>
    <row r="72" spans="1:15" s="44" customFormat="1" ht="22.5" customHeight="1">
      <c r="B72" s="83"/>
      <c r="C72" s="27"/>
      <c r="D72" s="27"/>
      <c r="E72" s="27"/>
      <c r="F72" s="27"/>
      <c r="G72" s="27"/>
      <c r="H72" s="27"/>
      <c r="I72" s="27"/>
      <c r="J72" s="27"/>
      <c r="K72" s="47"/>
    </row>
    <row r="73" spans="1:15" s="44" customFormat="1" ht="22.5" customHeight="1">
      <c r="B73" s="83"/>
      <c r="C73" s="27"/>
      <c r="D73" s="27"/>
      <c r="E73" s="27"/>
      <c r="F73" s="27"/>
      <c r="G73" s="27"/>
      <c r="H73" s="27"/>
      <c r="I73" s="27"/>
      <c r="J73" s="27"/>
      <c r="K73" s="47"/>
    </row>
    <row r="74" spans="1:15" s="44" customFormat="1" ht="22.5" customHeight="1">
      <c r="B74" s="83"/>
      <c r="C74" s="27"/>
      <c r="D74" s="27"/>
      <c r="E74" s="27"/>
      <c r="F74" s="27"/>
      <c r="G74" s="27"/>
      <c r="H74" s="27"/>
      <c r="I74" s="27"/>
      <c r="J74" s="27"/>
      <c r="K74" s="47"/>
    </row>
    <row r="75" spans="1:15" s="44" customFormat="1" ht="22.5" customHeight="1">
      <c r="B75" s="83"/>
      <c r="C75" s="27"/>
      <c r="D75" s="27"/>
      <c r="E75" s="27"/>
      <c r="F75" s="27"/>
      <c r="G75" s="27"/>
      <c r="H75" s="27"/>
      <c r="I75" s="27"/>
      <c r="J75" s="27"/>
      <c r="K75" s="47"/>
    </row>
    <row r="76" spans="1:15" s="44" customFormat="1" ht="22.5" customHeight="1">
      <c r="B76" s="83"/>
      <c r="C76" s="27"/>
      <c r="D76" s="27"/>
      <c r="E76" s="27"/>
      <c r="F76" s="27"/>
      <c r="G76" s="27"/>
      <c r="H76" s="27"/>
      <c r="I76" s="27"/>
      <c r="J76" s="27"/>
      <c r="K76" s="47"/>
    </row>
    <row r="77" spans="1:15" s="44" customFormat="1" ht="22.5" customHeight="1">
      <c r="B77" s="83"/>
      <c r="C77" s="27"/>
      <c r="D77" s="27"/>
      <c r="E77" s="27"/>
      <c r="F77" s="27"/>
      <c r="G77" s="27"/>
      <c r="H77" s="27"/>
      <c r="I77" s="27"/>
      <c r="J77" s="27"/>
      <c r="K77" s="47"/>
    </row>
    <row r="78" spans="1:15" s="44" customFormat="1" ht="22.5" customHeight="1">
      <c r="B78" s="83"/>
      <c r="C78" s="27"/>
      <c r="D78" s="27"/>
      <c r="E78" s="27"/>
      <c r="F78" s="27"/>
      <c r="G78" s="27"/>
      <c r="H78" s="27"/>
      <c r="I78" s="27"/>
      <c r="J78" s="27"/>
      <c r="K78" s="47"/>
    </row>
    <row r="79" spans="1:15" s="44" customFormat="1" ht="22.5" customHeight="1">
      <c r="A79" s="27"/>
      <c r="B79" s="83"/>
      <c r="C79" s="27"/>
      <c r="D79" s="27"/>
      <c r="E79" s="27"/>
      <c r="F79" s="27"/>
      <c r="G79" s="27"/>
      <c r="H79" s="27"/>
      <c r="I79" s="27"/>
      <c r="J79" s="27"/>
      <c r="K79" s="47"/>
    </row>
    <row r="80" spans="1:15" s="44" customFormat="1" ht="22.5" customHeight="1">
      <c r="A80" s="27"/>
      <c r="B80" s="83"/>
      <c r="C80" s="27"/>
      <c r="D80" s="27"/>
      <c r="E80" s="27"/>
      <c r="F80" s="27"/>
      <c r="G80" s="27"/>
      <c r="H80" s="27"/>
      <c r="I80" s="27"/>
      <c r="J80" s="27"/>
      <c r="K80" s="47"/>
    </row>
    <row r="81" spans="1:15" s="44" customFormat="1" ht="22.5" customHeight="1">
      <c r="A81" s="27"/>
      <c r="B81" s="83"/>
      <c r="C81" s="27"/>
      <c r="D81" s="27"/>
      <c r="E81" s="27"/>
      <c r="F81" s="27"/>
      <c r="G81" s="27"/>
      <c r="H81" s="27"/>
      <c r="I81" s="27"/>
      <c r="J81" s="27"/>
      <c r="K81" s="47"/>
    </row>
    <row r="82" spans="1:15" s="44" customFormat="1" ht="22.5" customHeight="1">
      <c r="A82" s="27"/>
      <c r="B82" s="83"/>
      <c r="C82" s="27"/>
      <c r="D82" s="27"/>
      <c r="E82" s="27"/>
      <c r="F82" s="27"/>
      <c r="G82" s="27"/>
      <c r="H82" s="27"/>
      <c r="I82" s="27"/>
      <c r="J82" s="27"/>
      <c r="K82" s="47"/>
    </row>
    <row r="83" spans="1:15" s="44" customFormat="1" ht="22.5" customHeight="1">
      <c r="A83" s="27"/>
      <c r="B83" s="83"/>
      <c r="C83" s="27"/>
      <c r="D83" s="27"/>
      <c r="E83" s="27"/>
      <c r="F83" s="27"/>
      <c r="G83" s="27"/>
      <c r="H83" s="27"/>
      <c r="I83" s="27"/>
      <c r="J83" s="27"/>
    </row>
    <row r="84" spans="1:15" s="47" customFormat="1" ht="22.5" customHeight="1">
      <c r="A84" s="27"/>
      <c r="B84" s="83"/>
      <c r="C84" s="27"/>
      <c r="D84" s="27"/>
      <c r="E84" s="27"/>
      <c r="F84" s="27"/>
      <c r="G84" s="27"/>
      <c r="H84" s="27"/>
      <c r="I84" s="27"/>
      <c r="J84" s="27"/>
      <c r="K84" s="44"/>
      <c r="L84" s="44"/>
      <c r="M84" s="44"/>
      <c r="N84" s="44"/>
      <c r="O84" s="44"/>
    </row>
    <row r="85" spans="1:15" s="44" customFormat="1" ht="22.5" customHeight="1">
      <c r="A85" s="27"/>
      <c r="B85" s="83"/>
      <c r="C85" s="27"/>
      <c r="D85" s="27"/>
      <c r="E85" s="27"/>
      <c r="F85" s="27"/>
      <c r="G85" s="27"/>
      <c r="H85" s="27"/>
      <c r="I85" s="27"/>
      <c r="J85" s="27"/>
    </row>
    <row r="86" spans="1:15" s="44" customFormat="1" ht="22.5" customHeight="1">
      <c r="A86" s="27"/>
      <c r="B86" s="83"/>
      <c r="C86" s="27"/>
      <c r="D86" s="27"/>
      <c r="E86" s="27"/>
      <c r="F86" s="27"/>
      <c r="G86" s="27"/>
      <c r="H86" s="27"/>
      <c r="I86" s="27"/>
      <c r="J86" s="27"/>
    </row>
    <row r="87" spans="1:15" s="44" customFormat="1" ht="22.5" customHeight="1">
      <c r="A87" s="27"/>
      <c r="B87" s="83"/>
      <c r="C87" s="27"/>
      <c r="D87" s="27"/>
      <c r="E87" s="27"/>
      <c r="F87" s="27"/>
      <c r="G87" s="27"/>
      <c r="H87" s="27"/>
      <c r="I87" s="27"/>
      <c r="J87" s="27"/>
    </row>
    <row r="88" spans="1:15" s="44" customFormat="1" ht="22.5" customHeight="1">
      <c r="A88" s="27"/>
      <c r="B88" s="83"/>
      <c r="C88" s="27"/>
      <c r="D88" s="27"/>
      <c r="E88" s="27"/>
      <c r="F88" s="27"/>
      <c r="G88" s="27"/>
      <c r="H88" s="27"/>
      <c r="I88" s="27"/>
      <c r="J88" s="27"/>
    </row>
    <row r="89" spans="1:15" s="44" customFormat="1" ht="22.5" customHeight="1">
      <c r="A89" s="27"/>
      <c r="B89" s="83"/>
      <c r="C89" s="27"/>
      <c r="D89" s="27"/>
      <c r="E89" s="27"/>
      <c r="F89" s="27"/>
      <c r="G89" s="27"/>
      <c r="H89" s="27"/>
      <c r="I89" s="27"/>
      <c r="J89" s="27"/>
    </row>
    <row r="90" spans="1:15" s="44" customFormat="1" ht="22.5" customHeight="1">
      <c r="A90" s="27"/>
      <c r="B90" s="83"/>
      <c r="C90" s="27"/>
      <c r="D90" s="27"/>
      <c r="E90" s="27"/>
      <c r="F90" s="27"/>
      <c r="G90" s="27"/>
      <c r="H90" s="27"/>
      <c r="I90" s="27"/>
      <c r="J90" s="27"/>
    </row>
    <row r="91" spans="1:15" s="44" customFormat="1" ht="22.5" customHeight="1">
      <c r="A91" s="27"/>
      <c r="B91" s="83"/>
      <c r="C91" s="27"/>
      <c r="D91" s="27"/>
      <c r="E91" s="27"/>
      <c r="F91" s="27"/>
      <c r="G91" s="27"/>
      <c r="H91" s="27"/>
      <c r="I91" s="27"/>
      <c r="J91" s="27"/>
    </row>
    <row r="92" spans="1:15" s="44" customFormat="1" ht="22.5" customHeight="1">
      <c r="A92" s="27"/>
      <c r="B92" s="83"/>
      <c r="C92" s="27"/>
      <c r="D92" s="27"/>
      <c r="E92" s="27"/>
      <c r="F92" s="27"/>
      <c r="G92" s="27"/>
      <c r="H92" s="27"/>
      <c r="I92" s="27"/>
      <c r="J92" s="27"/>
      <c r="K92" s="27"/>
    </row>
    <row r="93" spans="1:15" s="44" customFormat="1" ht="22.5" customHeight="1">
      <c r="A93" s="27"/>
      <c r="B93" s="83"/>
      <c r="C93" s="27"/>
      <c r="D93" s="27"/>
      <c r="E93" s="27"/>
      <c r="F93" s="27"/>
      <c r="G93" s="27"/>
      <c r="H93" s="27"/>
      <c r="I93" s="27"/>
      <c r="J93" s="27"/>
      <c r="K93" s="27"/>
    </row>
    <row r="94" spans="1:15" s="44" customFormat="1" ht="22.5" customHeight="1">
      <c r="A94" s="27"/>
      <c r="B94" s="83"/>
      <c r="C94" s="27"/>
      <c r="D94" s="27"/>
      <c r="E94" s="27"/>
      <c r="F94" s="27"/>
      <c r="G94" s="27"/>
      <c r="H94" s="27"/>
      <c r="I94" s="27"/>
      <c r="J94" s="27"/>
      <c r="K94" s="27"/>
    </row>
    <row r="95" spans="1:15" s="44" customFormat="1" ht="22.5" customHeight="1">
      <c r="A95" s="27"/>
      <c r="B95" s="83"/>
      <c r="C95" s="27"/>
      <c r="D95" s="27"/>
      <c r="E95" s="27"/>
      <c r="F95" s="27"/>
      <c r="G95" s="27"/>
      <c r="H95" s="27"/>
      <c r="I95" s="27"/>
      <c r="J95" s="27"/>
      <c r="K95" s="27"/>
    </row>
    <row r="96" spans="1:15" s="44" customFormat="1" ht="22.5" customHeight="1">
      <c r="A96" s="27"/>
      <c r="B96" s="83"/>
      <c r="C96" s="27"/>
      <c r="D96" s="27"/>
      <c r="E96" s="27"/>
      <c r="F96" s="27"/>
      <c r="G96" s="27"/>
      <c r="H96" s="27"/>
      <c r="I96" s="27"/>
      <c r="J96" s="27"/>
      <c r="K96" s="27"/>
      <c r="L96" s="27"/>
      <c r="M96" s="27"/>
      <c r="N96" s="27"/>
    </row>
    <row r="97" spans="1:15" s="44" customFormat="1" ht="22.5" customHeight="1">
      <c r="A97" s="27"/>
      <c r="B97" s="83"/>
      <c r="C97" s="27"/>
      <c r="D97" s="27"/>
      <c r="E97" s="27"/>
      <c r="F97" s="27"/>
      <c r="G97" s="27"/>
      <c r="H97" s="27"/>
      <c r="I97" s="27"/>
      <c r="J97" s="27"/>
      <c r="K97" s="27"/>
      <c r="L97" s="27"/>
      <c r="M97" s="27"/>
      <c r="N97" s="27"/>
      <c r="O97" s="27"/>
    </row>
    <row r="98" spans="1:15" s="44" customFormat="1" ht="18.75" customHeight="1">
      <c r="A98" s="27"/>
      <c r="B98" s="83"/>
      <c r="C98" s="27"/>
      <c r="D98" s="27"/>
      <c r="E98" s="27"/>
      <c r="F98" s="27"/>
      <c r="G98" s="27"/>
      <c r="H98" s="27"/>
      <c r="I98" s="27"/>
      <c r="J98" s="27"/>
      <c r="K98" s="27"/>
      <c r="L98" s="27"/>
      <c r="M98" s="27"/>
      <c r="N98" s="27"/>
      <c r="O98" s="27"/>
    </row>
    <row r="99" spans="1:15" s="44" customFormat="1" ht="18.75" customHeight="1">
      <c r="A99" s="27"/>
      <c r="B99" s="83"/>
      <c r="C99" s="27"/>
      <c r="D99" s="27"/>
      <c r="E99" s="27"/>
      <c r="F99" s="27"/>
      <c r="G99" s="27"/>
      <c r="H99" s="27"/>
      <c r="I99" s="27"/>
      <c r="J99" s="27"/>
      <c r="K99" s="27"/>
      <c r="L99" s="27"/>
      <c r="M99" s="27"/>
      <c r="N99" s="27"/>
      <c r="O99" s="27"/>
    </row>
    <row r="100" spans="1:15" s="44" customFormat="1" ht="18.75" customHeight="1">
      <c r="A100" s="27"/>
      <c r="B100" s="83"/>
      <c r="C100" s="27"/>
      <c r="D100" s="27"/>
      <c r="E100" s="27"/>
      <c r="F100" s="27"/>
      <c r="G100" s="27"/>
      <c r="H100" s="27"/>
      <c r="I100" s="27"/>
      <c r="J100" s="27"/>
      <c r="K100" s="27"/>
      <c r="L100" s="27"/>
      <c r="M100" s="27"/>
      <c r="N100" s="27"/>
      <c r="O100" s="27"/>
    </row>
    <row r="101" spans="1:15" s="44" customFormat="1" ht="18.75" customHeight="1">
      <c r="A101" s="27"/>
      <c r="B101" s="83"/>
      <c r="C101" s="27"/>
      <c r="D101" s="27"/>
      <c r="E101" s="27"/>
      <c r="F101" s="27"/>
      <c r="G101" s="27"/>
      <c r="H101" s="27"/>
      <c r="I101" s="27"/>
      <c r="J101" s="27"/>
      <c r="K101" s="27"/>
      <c r="L101" s="27"/>
      <c r="M101" s="27"/>
      <c r="N101" s="27"/>
      <c r="O101" s="27"/>
    </row>
    <row r="102" spans="1:15" s="44" customFormat="1" ht="18.75" customHeight="1">
      <c r="A102" s="27"/>
      <c r="B102" s="83"/>
      <c r="C102" s="27"/>
      <c r="D102" s="27"/>
      <c r="E102" s="27"/>
      <c r="F102" s="27"/>
      <c r="G102" s="27"/>
      <c r="H102" s="27"/>
      <c r="I102" s="27"/>
      <c r="J102" s="27"/>
      <c r="K102" s="27"/>
      <c r="L102" s="27"/>
      <c r="M102" s="27"/>
      <c r="N102" s="27"/>
      <c r="O102" s="27"/>
    </row>
    <row r="103" spans="1:15" s="44" customFormat="1" ht="18.75" customHeight="1">
      <c r="A103" s="27"/>
      <c r="B103" s="83"/>
      <c r="C103" s="27"/>
      <c r="D103" s="27"/>
      <c r="E103" s="27"/>
      <c r="F103" s="27"/>
      <c r="G103" s="27"/>
      <c r="H103" s="27"/>
      <c r="I103" s="27"/>
      <c r="J103" s="27"/>
      <c r="K103" s="27"/>
      <c r="L103" s="27"/>
      <c r="M103" s="27"/>
      <c r="N103" s="27"/>
      <c r="O103" s="27"/>
    </row>
    <row r="104" spans="1:15" s="44" customFormat="1" ht="18.75" customHeight="1">
      <c r="A104" s="27"/>
      <c r="B104" s="83"/>
      <c r="C104" s="27"/>
      <c r="D104" s="27"/>
      <c r="E104" s="27"/>
      <c r="F104" s="27"/>
      <c r="G104" s="27"/>
      <c r="H104" s="27"/>
      <c r="I104" s="27"/>
      <c r="J104" s="27"/>
      <c r="K104" s="27"/>
      <c r="L104" s="27"/>
      <c r="M104" s="27"/>
      <c r="N104" s="27"/>
      <c r="O104" s="27"/>
    </row>
    <row r="105" spans="1:15" s="44" customFormat="1" ht="18.75" customHeight="1">
      <c r="A105" s="27"/>
      <c r="B105" s="83"/>
      <c r="C105" s="27"/>
      <c r="D105" s="27"/>
      <c r="E105" s="27"/>
      <c r="F105" s="27"/>
      <c r="G105" s="27"/>
      <c r="H105" s="27"/>
      <c r="I105" s="27"/>
      <c r="J105" s="27"/>
      <c r="K105" s="27"/>
      <c r="L105" s="27"/>
      <c r="M105" s="27"/>
      <c r="N105" s="27"/>
      <c r="O105" s="27"/>
    </row>
    <row r="106" spans="1:15" s="44" customFormat="1" ht="18.75" customHeight="1">
      <c r="A106" s="27"/>
      <c r="B106" s="83"/>
      <c r="C106" s="27"/>
      <c r="D106" s="27"/>
      <c r="E106" s="27"/>
      <c r="F106" s="27"/>
      <c r="G106" s="27"/>
      <c r="H106" s="27"/>
      <c r="I106" s="27"/>
      <c r="J106" s="27"/>
      <c r="K106" s="27"/>
      <c r="L106" s="27"/>
      <c r="M106" s="27"/>
      <c r="N106" s="27"/>
      <c r="O106" s="27"/>
    </row>
    <row r="107" spans="1:15" s="44" customFormat="1" ht="18.75" customHeight="1">
      <c r="A107" s="27"/>
      <c r="B107" s="83"/>
      <c r="C107" s="27"/>
      <c r="D107" s="27"/>
      <c r="E107" s="27"/>
      <c r="F107" s="27"/>
      <c r="G107" s="27"/>
      <c r="H107" s="27"/>
      <c r="I107" s="27"/>
      <c r="J107" s="27"/>
      <c r="K107" s="27"/>
      <c r="L107" s="27"/>
      <c r="M107" s="27"/>
      <c r="N107" s="27"/>
      <c r="O107" s="27"/>
    </row>
    <row r="108" spans="1:15" s="44" customFormat="1" ht="18.75" customHeight="1">
      <c r="A108" s="27"/>
      <c r="B108" s="83"/>
      <c r="C108" s="27"/>
      <c r="D108" s="27"/>
      <c r="E108" s="27"/>
      <c r="F108" s="27"/>
      <c r="G108" s="27"/>
      <c r="H108" s="27"/>
      <c r="I108" s="27"/>
      <c r="J108" s="27"/>
      <c r="K108" s="27"/>
      <c r="L108" s="27"/>
      <c r="M108" s="27"/>
      <c r="N108" s="27"/>
      <c r="O108" s="27"/>
    </row>
    <row r="109" spans="1:15" s="44" customFormat="1" ht="18.75" customHeight="1">
      <c r="A109" s="27"/>
      <c r="B109" s="83"/>
      <c r="C109" s="27"/>
      <c r="D109" s="27"/>
      <c r="E109" s="27"/>
      <c r="F109" s="27"/>
      <c r="G109" s="27"/>
      <c r="H109" s="27"/>
      <c r="I109" s="27"/>
      <c r="J109" s="27"/>
      <c r="K109" s="27"/>
      <c r="L109" s="27"/>
      <c r="M109" s="27"/>
      <c r="N109" s="27"/>
      <c r="O109" s="27"/>
    </row>
    <row r="110" spans="1:15" s="44" customFormat="1" ht="18.75" customHeight="1">
      <c r="A110" s="27"/>
      <c r="B110" s="83"/>
      <c r="C110" s="27"/>
      <c r="D110" s="27"/>
      <c r="E110" s="27"/>
      <c r="F110" s="27"/>
      <c r="G110" s="27"/>
      <c r="H110" s="27"/>
      <c r="I110" s="27"/>
      <c r="J110" s="27"/>
      <c r="K110" s="27"/>
      <c r="L110" s="27"/>
      <c r="M110" s="27"/>
      <c r="N110" s="27"/>
      <c r="O110" s="27"/>
    </row>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2">
    <mergeCell ref="A1:J1"/>
    <mergeCell ref="A2:J2"/>
    <mergeCell ref="D4:N4"/>
    <mergeCell ref="D40:L40"/>
    <mergeCell ref="D41:L41"/>
    <mergeCell ref="D33:L33"/>
    <mergeCell ref="D34:L34"/>
    <mergeCell ref="D35:L35"/>
    <mergeCell ref="D36:L36"/>
    <mergeCell ref="D37:L37"/>
    <mergeCell ref="D38:L38"/>
    <mergeCell ref="D39:L39"/>
  </mergeCells>
  <phoneticPr fontId="2"/>
  <printOptions horizontalCentered="1" verticalCentered="1"/>
  <pageMargins left="0" right="0" top="0" bottom="0" header="0" footer="0"/>
  <pageSetup paperSize="9" scale="95" orientation="portrait" r:id="rId1"/>
  <headerFooter alignWithMargins="0"/>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43" zoomScaleNormal="100" workbookViewId="0">
      <selection activeCell="G51" sqref="G51"/>
    </sheetView>
  </sheetViews>
  <sheetFormatPr defaultRowHeight="13.5"/>
  <cols>
    <col min="1" max="1" width="3.375" style="85" customWidth="1"/>
    <col min="2" max="2" width="12.5" style="83" customWidth="1"/>
    <col min="3" max="3" width="2.125" style="85" customWidth="1"/>
    <col min="4" max="8" width="9" style="85"/>
    <col min="9" max="9" width="21.125" style="85" customWidth="1"/>
    <col min="10" max="10" width="10.125" style="85" customWidth="1"/>
    <col min="11" max="11" width="7.125" style="85" customWidth="1"/>
    <col min="12" max="12" width="11.25" style="85" hidden="1" customWidth="1"/>
    <col min="13" max="13" width="20.5" style="85" customWidth="1"/>
    <col min="14" max="16384" width="9" style="85"/>
  </cols>
  <sheetData>
    <row r="1" spans="1:16" ht="41.25" customHeight="1">
      <c r="A1" s="554" t="str">
        <f>レディース!A1</f>
        <v>SPAZIO NIGHTER CUP</v>
      </c>
      <c r="B1" s="555"/>
      <c r="C1" s="555"/>
      <c r="D1" s="555"/>
      <c r="E1" s="555"/>
      <c r="F1" s="555"/>
      <c r="G1" s="555"/>
      <c r="H1" s="555"/>
      <c r="I1" s="555"/>
      <c r="J1" s="555"/>
      <c r="K1" s="555"/>
      <c r="L1" s="555"/>
      <c r="M1" s="81"/>
    </row>
    <row r="2" spans="1:16" ht="22.5" customHeight="1">
      <c r="A2" s="536" t="s">
        <v>0</v>
      </c>
      <c r="B2" s="536"/>
      <c r="C2" s="536"/>
      <c r="D2" s="536"/>
      <c r="E2" s="536"/>
      <c r="F2" s="536"/>
      <c r="G2" s="536"/>
      <c r="H2" s="536"/>
      <c r="I2" s="536"/>
      <c r="J2" s="536"/>
      <c r="K2" s="536"/>
      <c r="L2" s="536"/>
      <c r="M2" s="82"/>
    </row>
    <row r="3" spans="1:16" ht="10.5" customHeight="1"/>
    <row r="4" spans="1:16" s="44" customFormat="1" ht="22.5" customHeight="1">
      <c r="B4" s="80" t="s">
        <v>1</v>
      </c>
      <c r="C4" s="45"/>
      <c r="D4" s="537" t="s">
        <v>144</v>
      </c>
      <c r="E4" s="537"/>
      <c r="F4" s="537"/>
      <c r="G4" s="537"/>
      <c r="H4" s="537"/>
      <c r="I4" s="537"/>
      <c r="J4" s="537"/>
      <c r="K4" s="537"/>
      <c r="L4" s="537"/>
      <c r="M4" s="537"/>
      <c r="N4" s="537"/>
      <c r="O4" s="537"/>
      <c r="P4" s="537"/>
    </row>
    <row r="5" spans="1:16" s="44" customFormat="1" ht="11.25" customHeight="1">
      <c r="B5" s="80"/>
      <c r="C5" s="45"/>
      <c r="D5" s="51"/>
      <c r="E5" s="51"/>
      <c r="F5" s="51"/>
      <c r="G5" s="51"/>
      <c r="H5" s="51"/>
      <c r="I5" s="51"/>
      <c r="J5" s="51"/>
      <c r="K5" s="51"/>
      <c r="L5" s="51"/>
      <c r="M5" s="51"/>
      <c r="N5" s="51"/>
      <c r="O5" s="51"/>
      <c r="P5" s="51"/>
    </row>
    <row r="6" spans="1:16" s="44" customFormat="1" ht="22.5" customHeight="1">
      <c r="B6" s="80" t="s">
        <v>2</v>
      </c>
      <c r="C6" s="45"/>
      <c r="D6" s="44" t="s">
        <v>427</v>
      </c>
      <c r="F6" s="44" t="s">
        <v>237</v>
      </c>
      <c r="H6" s="44" t="s">
        <v>250</v>
      </c>
    </row>
    <row r="7" spans="1:16" s="44" customFormat="1" ht="11.25" customHeight="1">
      <c r="B7" s="80"/>
      <c r="C7" s="45"/>
    </row>
    <row r="8" spans="1:16" s="44" customFormat="1" ht="22.5" customHeight="1">
      <c r="B8" s="80" t="s">
        <v>3</v>
      </c>
      <c r="C8" s="45"/>
      <c r="D8" s="44" t="s">
        <v>78</v>
      </c>
      <c r="F8" s="44" t="s">
        <v>13</v>
      </c>
    </row>
    <row r="9" spans="1:16" s="44" customFormat="1" ht="11.25" customHeight="1">
      <c r="B9" s="80"/>
      <c r="C9" s="45"/>
      <c r="D9" s="52"/>
    </row>
    <row r="10" spans="1:16" s="44" customFormat="1" ht="22.5" customHeight="1">
      <c r="B10" s="80" t="s">
        <v>56</v>
      </c>
      <c r="C10" s="45"/>
      <c r="D10" s="52" t="s">
        <v>428</v>
      </c>
    </row>
    <row r="11" spans="1:16" s="44" customFormat="1" ht="22.5" customHeight="1">
      <c r="B11" s="80"/>
      <c r="C11" s="45"/>
    </row>
    <row r="12" spans="1:16" s="44" customFormat="1" ht="22.5" customHeight="1">
      <c r="B12" s="80" t="s">
        <v>14</v>
      </c>
      <c r="C12" s="45"/>
      <c r="D12" s="44" t="s">
        <v>429</v>
      </c>
    </row>
    <row r="13" spans="1:16" s="44" customFormat="1" ht="11.25" customHeight="1">
      <c r="B13" s="52"/>
      <c r="C13" s="45"/>
    </row>
    <row r="14" spans="1:16" s="44" customFormat="1" ht="22.5" customHeight="1">
      <c r="B14" s="80" t="s">
        <v>4</v>
      </c>
      <c r="C14" s="45"/>
      <c r="D14" s="44" t="s">
        <v>430</v>
      </c>
      <c r="M14" s="48"/>
    </row>
    <row r="15" spans="1:16" s="44" customFormat="1" ht="22.5" customHeight="1">
      <c r="B15" s="52"/>
      <c r="C15" s="45"/>
      <c r="D15" s="44" t="s">
        <v>61</v>
      </c>
      <c r="M15" s="48"/>
    </row>
    <row r="16" spans="1:16" s="44" customFormat="1" ht="22.5" customHeight="1">
      <c r="B16" s="52"/>
      <c r="C16" s="45"/>
      <c r="D16" s="44" t="s">
        <v>62</v>
      </c>
      <c r="M16" s="48"/>
    </row>
    <row r="17" spans="2:13" s="44" customFormat="1" ht="22.5" customHeight="1">
      <c r="B17" s="52"/>
      <c r="C17" s="45"/>
      <c r="D17" s="44" t="s">
        <v>145</v>
      </c>
      <c r="M17" s="48"/>
    </row>
    <row r="18" spans="2:13" s="44" customFormat="1" ht="22.5" customHeight="1">
      <c r="B18" s="52"/>
      <c r="C18" s="45"/>
      <c r="D18" s="44" t="s">
        <v>146</v>
      </c>
      <c r="M18" s="48"/>
    </row>
    <row r="19" spans="2:13" s="44" customFormat="1" ht="22.5" customHeight="1">
      <c r="B19" s="52"/>
      <c r="C19" s="45"/>
      <c r="D19" s="44" t="s">
        <v>147</v>
      </c>
      <c r="E19" s="47"/>
      <c r="F19" s="47"/>
      <c r="G19" s="47"/>
      <c r="H19" s="47"/>
      <c r="I19" s="47"/>
      <c r="J19" s="189"/>
      <c r="M19" s="48"/>
    </row>
    <row r="20" spans="2:13" s="44" customFormat="1" ht="11.25" customHeight="1">
      <c r="B20" s="52"/>
      <c r="C20" s="45"/>
      <c r="M20" s="48"/>
    </row>
    <row r="21" spans="2:13" s="44" customFormat="1" ht="22.5" customHeight="1">
      <c r="B21" s="80" t="s">
        <v>5</v>
      </c>
      <c r="C21" s="45"/>
      <c r="D21" s="44" t="s">
        <v>267</v>
      </c>
      <c r="M21" s="48"/>
    </row>
    <row r="22" spans="2:13" s="44" customFormat="1" ht="22.5" customHeight="1">
      <c r="B22" s="80"/>
      <c r="C22" s="45"/>
      <c r="D22" s="44" t="s">
        <v>57</v>
      </c>
      <c r="M22" s="48"/>
    </row>
    <row r="23" spans="2:13" s="44" customFormat="1" ht="11.25" customHeight="1">
      <c r="B23" s="80"/>
      <c r="C23" s="45"/>
      <c r="E23" s="47"/>
      <c r="F23" s="47"/>
      <c r="G23" s="47"/>
      <c r="H23" s="47"/>
      <c r="I23" s="47"/>
      <c r="J23" s="47"/>
      <c r="K23" s="47"/>
      <c r="L23" s="47"/>
      <c r="M23" s="48"/>
    </row>
    <row r="24" spans="2:13" s="44" customFormat="1" ht="22.5" customHeight="1">
      <c r="B24" s="80" t="s">
        <v>8</v>
      </c>
      <c r="C24" s="45"/>
      <c r="D24" s="47" t="s">
        <v>58</v>
      </c>
      <c r="E24" s="47"/>
      <c r="F24" s="47"/>
      <c r="G24" s="47"/>
      <c r="H24" s="47"/>
      <c r="I24" s="47"/>
      <c r="J24" s="47"/>
      <c r="K24" s="47"/>
      <c r="L24" s="47"/>
      <c r="M24" s="48"/>
    </row>
    <row r="25" spans="2:13" s="44" customFormat="1" ht="22.5" customHeight="1">
      <c r="B25" s="80"/>
      <c r="C25" s="45"/>
      <c r="D25" s="47" t="s">
        <v>59</v>
      </c>
      <c r="E25" s="47"/>
      <c r="F25" s="47"/>
      <c r="G25" s="47"/>
      <c r="H25" s="47"/>
      <c r="I25" s="47"/>
      <c r="J25" s="47"/>
      <c r="K25" s="47"/>
      <c r="L25" s="47"/>
      <c r="M25" s="48"/>
    </row>
    <row r="26" spans="2:13" s="44" customFormat="1" ht="22.5" customHeight="1">
      <c r="B26" s="80"/>
      <c r="C26" s="45"/>
      <c r="D26" s="44" t="s">
        <v>67</v>
      </c>
      <c r="M26" s="48"/>
    </row>
    <row r="27" spans="2:13" s="44" customFormat="1" ht="11.25" customHeight="1">
      <c r="B27" s="80"/>
      <c r="C27" s="45"/>
      <c r="D27" s="47"/>
      <c r="E27" s="47"/>
      <c r="F27" s="47"/>
      <c r="G27" s="47"/>
      <c r="H27" s="47"/>
      <c r="I27" s="47"/>
      <c r="J27" s="47"/>
      <c r="K27" s="47"/>
      <c r="L27" s="47"/>
      <c r="M27" s="48"/>
    </row>
    <row r="28" spans="2:13" s="44" customFormat="1" ht="22.5" customHeight="1">
      <c r="B28" s="80" t="s">
        <v>9</v>
      </c>
      <c r="C28" s="45"/>
      <c r="D28" s="47" t="s">
        <v>206</v>
      </c>
      <c r="E28" s="47"/>
      <c r="F28" s="47"/>
      <c r="G28" s="47"/>
      <c r="H28" s="47"/>
      <c r="I28" s="47"/>
      <c r="J28" s="47"/>
      <c r="K28" s="47"/>
      <c r="L28" s="47"/>
      <c r="M28" s="48"/>
    </row>
    <row r="29" spans="2:13" s="44" customFormat="1" ht="22.5" customHeight="1">
      <c r="B29" s="80"/>
      <c r="C29" s="45"/>
      <c r="D29" s="47" t="s">
        <v>68</v>
      </c>
      <c r="E29" s="47"/>
      <c r="F29" s="47"/>
      <c r="G29" s="47"/>
      <c r="H29" s="47"/>
      <c r="I29" s="47"/>
      <c r="J29" s="47"/>
      <c r="K29" s="47"/>
      <c r="L29" s="47"/>
      <c r="M29" s="49"/>
    </row>
    <row r="30" spans="2:13" s="44" customFormat="1" ht="22.5" customHeight="1">
      <c r="B30" s="80"/>
      <c r="C30" s="45"/>
      <c r="D30" s="47" t="s">
        <v>69</v>
      </c>
      <c r="E30" s="47"/>
      <c r="F30" s="47"/>
      <c r="G30" s="47"/>
      <c r="H30" s="47"/>
      <c r="I30" s="47"/>
      <c r="J30" s="47"/>
      <c r="K30" s="47"/>
      <c r="L30" s="47"/>
      <c r="M30" s="49"/>
    </row>
    <row r="31" spans="2:13" s="44" customFormat="1" ht="22.5" customHeight="1">
      <c r="B31" s="80"/>
      <c r="C31" s="45"/>
      <c r="D31" s="47" t="s">
        <v>71</v>
      </c>
      <c r="E31" s="47"/>
      <c r="F31" s="47"/>
      <c r="G31" s="47"/>
      <c r="H31" s="47"/>
      <c r="I31" s="47"/>
      <c r="J31" s="47"/>
      <c r="K31" s="47"/>
      <c r="L31" s="47"/>
      <c r="M31" s="49"/>
    </row>
    <row r="32" spans="2:13" s="44" customFormat="1" ht="22.5" customHeight="1">
      <c r="B32" s="80"/>
      <c r="C32" s="45"/>
      <c r="D32" s="47" t="s">
        <v>70</v>
      </c>
      <c r="E32" s="47"/>
      <c r="F32" s="47"/>
      <c r="G32" s="47"/>
      <c r="H32" s="47"/>
      <c r="I32" s="47"/>
      <c r="J32" s="47"/>
      <c r="K32" s="47"/>
      <c r="L32" s="47"/>
      <c r="M32" s="49"/>
    </row>
    <row r="33" spans="2:13" s="44" customFormat="1" ht="22.5" customHeight="1">
      <c r="B33" s="80"/>
      <c r="C33" s="45"/>
      <c r="D33" s="47" t="s">
        <v>235</v>
      </c>
      <c r="E33" s="47"/>
      <c r="F33" s="47"/>
      <c r="G33" s="47"/>
      <c r="H33" s="47"/>
      <c r="I33" s="47"/>
      <c r="J33" s="47"/>
      <c r="K33" s="47"/>
      <c r="L33" s="47"/>
      <c r="M33" s="49"/>
    </row>
    <row r="34" spans="2:13" s="44" customFormat="1" ht="22.5" customHeight="1">
      <c r="B34" s="80"/>
      <c r="C34" s="45"/>
      <c r="D34" s="47" t="s">
        <v>72</v>
      </c>
      <c r="E34" s="47"/>
      <c r="F34" s="47"/>
      <c r="G34" s="47"/>
      <c r="H34" s="47"/>
      <c r="I34" s="47"/>
      <c r="J34" s="47"/>
      <c r="K34" s="47"/>
      <c r="L34" s="47"/>
      <c r="M34" s="49"/>
    </row>
    <row r="35" spans="2:13" s="44" customFormat="1" ht="22.5" customHeight="1">
      <c r="B35" s="80"/>
      <c r="C35" s="45"/>
      <c r="D35" s="47" t="s">
        <v>73</v>
      </c>
      <c r="E35" s="47"/>
      <c r="F35" s="47"/>
      <c r="G35" s="47"/>
      <c r="H35" s="47"/>
      <c r="I35" s="47"/>
      <c r="J35" s="47"/>
      <c r="K35" s="47"/>
      <c r="L35" s="47"/>
      <c r="M35" s="49"/>
    </row>
    <row r="36" spans="2:13" s="44" customFormat="1" ht="22.5" customHeight="1">
      <c r="B36" s="80"/>
      <c r="C36" s="45"/>
      <c r="D36" s="47" t="s">
        <v>251</v>
      </c>
      <c r="E36" s="47"/>
      <c r="F36" s="47"/>
      <c r="G36" s="47"/>
      <c r="H36" s="47"/>
      <c r="I36" s="47"/>
      <c r="J36" s="47"/>
      <c r="K36" s="47"/>
      <c r="L36" s="47"/>
      <c r="M36" s="49"/>
    </row>
    <row r="37" spans="2:13" s="44" customFormat="1" ht="11.25" customHeight="1">
      <c r="B37" s="80"/>
      <c r="C37" s="45"/>
      <c r="D37" s="47"/>
      <c r="E37" s="47"/>
      <c r="F37" s="47"/>
      <c r="G37" s="47"/>
      <c r="H37" s="47"/>
      <c r="I37" s="47"/>
      <c r="J37" s="47"/>
      <c r="K37" s="47"/>
      <c r="L37" s="47"/>
      <c r="M37" s="49"/>
    </row>
    <row r="38" spans="2:13" s="44" customFormat="1" ht="22.5" customHeight="1">
      <c r="B38" s="80" t="s">
        <v>6</v>
      </c>
      <c r="C38" s="45"/>
      <c r="D38" s="47" t="s">
        <v>74</v>
      </c>
      <c r="E38" s="47"/>
      <c r="F38" s="47"/>
      <c r="G38" s="47"/>
      <c r="H38" s="47"/>
      <c r="I38" s="47"/>
      <c r="J38" s="47"/>
      <c r="K38" s="47"/>
      <c r="L38" s="47"/>
      <c r="M38" s="49"/>
    </row>
    <row r="39" spans="2:13" s="44" customFormat="1" ht="11.25" customHeight="1">
      <c r="B39" s="80"/>
      <c r="C39" s="45"/>
      <c r="D39" s="47"/>
      <c r="M39" s="49"/>
    </row>
    <row r="40" spans="2:13" s="44" customFormat="1" ht="22.5" customHeight="1">
      <c r="B40" s="80" t="s">
        <v>7</v>
      </c>
      <c r="C40" s="45"/>
      <c r="D40" s="47" t="s">
        <v>54</v>
      </c>
      <c r="E40" s="47"/>
      <c r="F40" s="47"/>
      <c r="G40" s="47"/>
      <c r="H40" s="47"/>
      <c r="I40" s="47"/>
      <c r="J40" s="47"/>
      <c r="K40" s="47"/>
      <c r="L40" s="47"/>
      <c r="M40" s="49"/>
    </row>
    <row r="41" spans="2:13" s="44" customFormat="1" ht="22.5" customHeight="1">
      <c r="B41" s="80"/>
      <c r="C41" s="45"/>
      <c r="D41" s="47" t="s">
        <v>75</v>
      </c>
      <c r="E41" s="47"/>
      <c r="F41" s="47"/>
      <c r="G41" s="47"/>
      <c r="H41" s="47"/>
      <c r="I41" s="47"/>
      <c r="J41" s="47"/>
      <c r="K41" s="47"/>
      <c r="L41" s="47"/>
      <c r="M41" s="49"/>
    </row>
    <row r="42" spans="2:13" s="44" customFormat="1" ht="22.5" customHeight="1">
      <c r="B42" s="80"/>
      <c r="C42" s="45"/>
      <c r="D42" s="47" t="s">
        <v>76</v>
      </c>
      <c r="E42" s="47"/>
      <c r="F42" s="47"/>
      <c r="G42" s="47"/>
      <c r="H42" s="47"/>
      <c r="I42" s="47"/>
      <c r="J42" s="47"/>
      <c r="K42" s="47"/>
      <c r="L42" s="47"/>
      <c r="M42" s="49"/>
    </row>
    <row r="43" spans="2:13" s="44" customFormat="1" ht="22.5" customHeight="1">
      <c r="B43" s="80"/>
      <c r="C43" s="45"/>
      <c r="D43" s="47" t="s">
        <v>77</v>
      </c>
      <c r="E43" s="190"/>
      <c r="F43" s="190"/>
      <c r="G43" s="190"/>
      <c r="H43" s="190"/>
      <c r="I43" s="190"/>
      <c r="J43" s="188"/>
      <c r="K43" s="188"/>
      <c r="L43" s="46"/>
      <c r="M43" s="49"/>
    </row>
    <row r="44" spans="2:13" s="44" customFormat="1" ht="22.5" customHeight="1">
      <c r="B44" s="80"/>
      <c r="C44" s="45"/>
      <c r="D44" s="47" t="s">
        <v>230</v>
      </c>
      <c r="E44" s="47"/>
      <c r="F44" s="47"/>
      <c r="G44" s="47"/>
      <c r="H44" s="47"/>
      <c r="I44" s="47"/>
      <c r="J44" s="47"/>
      <c r="K44" s="47"/>
      <c r="L44" s="47"/>
      <c r="M44" s="49"/>
    </row>
    <row r="45" spans="2:13" s="44" customFormat="1" ht="22.5" customHeight="1">
      <c r="B45" s="84"/>
      <c r="C45" s="45"/>
      <c r="D45" s="47" t="s">
        <v>231</v>
      </c>
      <c r="L45" s="47"/>
      <c r="M45" s="49"/>
    </row>
    <row r="46" spans="2:13" s="44" customFormat="1" ht="22.5" customHeight="1">
      <c r="B46" s="84"/>
      <c r="C46" s="45"/>
      <c r="D46" s="44" t="s">
        <v>431</v>
      </c>
      <c r="L46" s="47"/>
      <c r="M46" s="47"/>
    </row>
    <row r="47" spans="2:13" s="44" customFormat="1" ht="22.5" customHeight="1">
      <c r="B47" s="80"/>
      <c r="C47" s="45"/>
      <c r="D47" s="47" t="s">
        <v>202</v>
      </c>
      <c r="H47" s="47"/>
      <c r="I47" s="47"/>
      <c r="J47" s="47"/>
      <c r="K47" s="47"/>
      <c r="L47" s="47"/>
      <c r="M47" s="47"/>
    </row>
    <row r="48" spans="2:13" s="44" customFormat="1" ht="22.5" customHeight="1">
      <c r="B48" s="80"/>
      <c r="C48" s="45"/>
      <c r="D48" s="47"/>
      <c r="H48" s="47"/>
      <c r="I48" s="47"/>
      <c r="J48" s="47"/>
      <c r="K48" s="47"/>
      <c r="L48" s="47"/>
      <c r="M48" s="49"/>
    </row>
    <row r="49" spans="2:16" s="44" customFormat="1" ht="22.5" customHeight="1">
      <c r="B49" s="80"/>
      <c r="C49" s="45"/>
      <c r="E49" s="47"/>
      <c r="F49" s="47"/>
      <c r="G49" s="47"/>
      <c r="H49" s="47"/>
      <c r="I49" s="47"/>
      <c r="J49" s="47"/>
      <c r="K49" s="47"/>
      <c r="L49" s="47"/>
      <c r="M49" s="49"/>
    </row>
    <row r="50" spans="2:16" s="44" customFormat="1" ht="22.5" customHeight="1">
      <c r="B50" s="52"/>
      <c r="C50" s="45"/>
      <c r="D50" s="47"/>
      <c r="E50" s="47"/>
      <c r="F50" s="47"/>
      <c r="G50" s="47"/>
      <c r="H50" s="47"/>
      <c r="I50" s="47"/>
      <c r="J50" s="47"/>
      <c r="K50" s="47"/>
      <c r="L50" s="47"/>
      <c r="M50" s="49"/>
    </row>
    <row r="51" spans="2:16" s="44" customFormat="1" ht="22.5" customHeight="1">
      <c r="B51" s="52"/>
      <c r="C51" s="45"/>
      <c r="E51" s="47"/>
      <c r="F51" s="47"/>
      <c r="G51" s="47"/>
      <c r="H51" s="47"/>
      <c r="I51" s="47"/>
      <c r="J51" s="47"/>
      <c r="K51" s="47"/>
      <c r="L51" s="47"/>
      <c r="M51" s="49"/>
    </row>
    <row r="52" spans="2:16" s="44" customFormat="1" ht="22.5" customHeight="1">
      <c r="B52" s="52"/>
      <c r="E52" s="47"/>
      <c r="F52" s="47"/>
      <c r="G52" s="47"/>
      <c r="H52" s="47"/>
      <c r="I52" s="47"/>
      <c r="J52" s="47"/>
      <c r="K52" s="47"/>
      <c r="L52" s="47"/>
      <c r="M52" s="49"/>
    </row>
    <row r="53" spans="2:16" s="44" customFormat="1" ht="22.5" customHeight="1">
      <c r="B53" s="52"/>
      <c r="D53" s="47"/>
      <c r="E53" s="47"/>
      <c r="F53" s="47"/>
      <c r="G53" s="47"/>
      <c r="H53" s="47"/>
      <c r="I53" s="47"/>
      <c r="J53" s="47"/>
      <c r="K53" s="47"/>
      <c r="L53" s="47"/>
      <c r="M53" s="49"/>
    </row>
    <row r="54" spans="2:16" s="44" customFormat="1" ht="22.5" customHeight="1">
      <c r="B54" s="52"/>
      <c r="D54" s="47"/>
      <c r="E54" s="47"/>
      <c r="F54" s="47"/>
      <c r="G54" s="47"/>
      <c r="H54" s="47"/>
      <c r="I54" s="47"/>
      <c r="J54" s="47"/>
      <c r="K54" s="47"/>
      <c r="L54" s="47"/>
      <c r="M54" s="49"/>
    </row>
    <row r="55" spans="2:16" s="44" customFormat="1" ht="22.5" customHeight="1">
      <c r="B55" s="52"/>
      <c r="M55" s="47"/>
    </row>
    <row r="56" spans="2:16" s="44" customFormat="1" ht="22.5" customHeight="1">
      <c r="B56" s="52"/>
      <c r="M56" s="47"/>
    </row>
    <row r="57" spans="2:16" s="44" customFormat="1" ht="22.5" customHeight="1">
      <c r="B57" s="52"/>
      <c r="M57" s="47"/>
    </row>
    <row r="58" spans="2:16" s="44" customFormat="1" ht="22.5" customHeight="1">
      <c r="B58" s="52"/>
      <c r="M58" s="47"/>
    </row>
    <row r="59" spans="2:16" s="44" customFormat="1" ht="22.5" customHeight="1">
      <c r="B59" s="52"/>
      <c r="M59" s="47"/>
    </row>
    <row r="60" spans="2:16" s="44" customFormat="1" ht="22.5" customHeight="1">
      <c r="B60" s="52"/>
      <c r="M60" s="47"/>
    </row>
    <row r="61" spans="2:16" s="44" customFormat="1" ht="22.5" customHeight="1">
      <c r="B61" s="52"/>
      <c r="M61" s="47"/>
    </row>
    <row r="62" spans="2:16" s="44" customFormat="1" ht="22.5" customHeight="1">
      <c r="B62" s="83"/>
      <c r="M62" s="47"/>
    </row>
    <row r="63" spans="2:16" s="44" customFormat="1" ht="22.5" customHeight="1">
      <c r="B63" s="83"/>
      <c r="M63" s="47"/>
      <c r="N63" s="47"/>
    </row>
    <row r="64" spans="2:16" s="44" customFormat="1" ht="22.5" customHeight="1">
      <c r="B64" s="83"/>
      <c r="C64" s="85"/>
      <c r="D64" s="85"/>
      <c r="E64" s="85"/>
      <c r="F64" s="85"/>
      <c r="G64" s="85"/>
      <c r="H64" s="85"/>
      <c r="I64" s="85"/>
      <c r="J64" s="85"/>
      <c r="K64" s="85"/>
      <c r="L64" s="85"/>
      <c r="M64" s="47"/>
      <c r="N64" s="47"/>
      <c r="O64" s="47"/>
      <c r="P64" s="47"/>
    </row>
    <row r="65" spans="1:17" s="44" customFormat="1" ht="22.5" customHeight="1">
      <c r="B65" s="83"/>
      <c r="C65" s="85"/>
      <c r="D65" s="85"/>
      <c r="E65" s="85"/>
      <c r="F65" s="85"/>
      <c r="G65" s="85"/>
      <c r="H65" s="85"/>
      <c r="I65" s="85"/>
      <c r="J65" s="85"/>
      <c r="K65" s="85"/>
      <c r="L65" s="85"/>
      <c r="M65" s="47"/>
      <c r="Q65" s="47"/>
    </row>
    <row r="66" spans="1:17" s="44" customFormat="1" ht="22.5" customHeight="1">
      <c r="B66" s="83"/>
      <c r="C66" s="85"/>
      <c r="D66" s="85"/>
      <c r="E66" s="85"/>
      <c r="F66" s="85"/>
      <c r="G66" s="85"/>
      <c r="H66" s="85"/>
      <c r="I66" s="85"/>
      <c r="J66" s="85"/>
      <c r="K66" s="85"/>
      <c r="L66" s="85"/>
      <c r="M66" s="47"/>
    </row>
    <row r="67" spans="1:17" s="44" customFormat="1" ht="22.5" customHeight="1">
      <c r="B67" s="83"/>
      <c r="C67" s="85"/>
      <c r="D67" s="85"/>
      <c r="E67" s="85"/>
      <c r="F67" s="85"/>
      <c r="G67" s="85"/>
      <c r="H67" s="85"/>
      <c r="I67" s="85"/>
      <c r="J67" s="85"/>
      <c r="K67" s="85"/>
      <c r="L67" s="85"/>
      <c r="M67" s="47"/>
    </row>
    <row r="68" spans="1:17" s="44" customFormat="1" ht="22.5" customHeight="1">
      <c r="B68" s="83"/>
      <c r="C68" s="85"/>
      <c r="D68" s="85"/>
      <c r="E68" s="85"/>
      <c r="F68" s="85"/>
      <c r="G68" s="85"/>
      <c r="H68" s="85"/>
      <c r="I68" s="85"/>
      <c r="J68" s="85"/>
      <c r="K68" s="85"/>
      <c r="L68" s="85"/>
      <c r="M68" s="47"/>
    </row>
    <row r="69" spans="1:17" s="44" customFormat="1" ht="22.5" customHeight="1">
      <c r="B69" s="83"/>
      <c r="C69" s="85"/>
      <c r="D69" s="85"/>
      <c r="E69" s="85"/>
      <c r="F69" s="85"/>
      <c r="G69" s="85"/>
      <c r="H69" s="85"/>
      <c r="I69" s="85"/>
      <c r="J69" s="85"/>
      <c r="K69" s="85"/>
      <c r="L69" s="85"/>
      <c r="M69" s="47"/>
    </row>
    <row r="70" spans="1:17" s="44" customFormat="1" ht="22.5" customHeight="1">
      <c r="B70" s="83"/>
      <c r="C70" s="85"/>
      <c r="D70" s="85"/>
      <c r="E70" s="85"/>
      <c r="F70" s="85"/>
      <c r="G70" s="85"/>
      <c r="H70" s="85"/>
      <c r="I70" s="85"/>
      <c r="J70" s="85"/>
      <c r="K70" s="85"/>
      <c r="L70" s="85"/>
      <c r="M70" s="47"/>
    </row>
    <row r="71" spans="1:17" s="44" customFormat="1" ht="22.5" customHeight="1">
      <c r="B71" s="83"/>
      <c r="C71" s="85"/>
      <c r="D71" s="85"/>
      <c r="E71" s="85"/>
      <c r="F71" s="85"/>
      <c r="G71" s="85"/>
      <c r="H71" s="85"/>
      <c r="I71" s="85"/>
      <c r="J71" s="85"/>
      <c r="K71" s="85"/>
      <c r="L71" s="85"/>
      <c r="M71" s="47"/>
    </row>
    <row r="72" spans="1:17" s="44" customFormat="1" ht="22.5" customHeight="1">
      <c r="B72" s="83"/>
      <c r="C72" s="85"/>
      <c r="D72" s="85"/>
      <c r="E72" s="85"/>
      <c r="F72" s="85"/>
      <c r="G72" s="85"/>
      <c r="H72" s="85"/>
      <c r="I72" s="85"/>
      <c r="J72" s="85"/>
      <c r="K72" s="85"/>
      <c r="L72" s="85"/>
      <c r="M72" s="47"/>
    </row>
    <row r="73" spans="1:17" s="44" customFormat="1" ht="22.5" customHeight="1">
      <c r="B73" s="83"/>
      <c r="C73" s="85"/>
      <c r="D73" s="85"/>
      <c r="E73" s="85"/>
      <c r="F73" s="85"/>
      <c r="G73" s="85"/>
      <c r="H73" s="85"/>
      <c r="I73" s="85"/>
      <c r="J73" s="85"/>
      <c r="K73" s="85"/>
      <c r="L73" s="85"/>
      <c r="M73" s="47"/>
    </row>
    <row r="74" spans="1:17" s="44" customFormat="1" ht="22.5" customHeight="1">
      <c r="A74" s="85"/>
      <c r="B74" s="83"/>
      <c r="C74" s="85"/>
      <c r="D74" s="85"/>
      <c r="E74" s="85"/>
      <c r="F74" s="85"/>
      <c r="G74" s="85"/>
      <c r="H74" s="85"/>
      <c r="I74" s="85"/>
      <c r="J74" s="85"/>
      <c r="K74" s="85"/>
      <c r="L74" s="85"/>
      <c r="M74" s="47"/>
    </row>
    <row r="75" spans="1:17" s="44" customFormat="1" ht="22.5" customHeight="1">
      <c r="A75" s="85"/>
      <c r="B75" s="83"/>
      <c r="C75" s="85"/>
      <c r="D75" s="85"/>
      <c r="E75" s="85"/>
      <c r="F75" s="85"/>
      <c r="G75" s="85"/>
      <c r="H75" s="85"/>
      <c r="I75" s="85"/>
      <c r="J75" s="85"/>
      <c r="K75" s="85"/>
      <c r="L75" s="85"/>
      <c r="M75" s="47"/>
    </row>
    <row r="76" spans="1:17" s="44" customFormat="1" ht="22.5" customHeight="1">
      <c r="A76" s="85"/>
      <c r="B76" s="83"/>
      <c r="C76" s="85"/>
      <c r="D76" s="85"/>
      <c r="E76" s="85"/>
      <c r="F76" s="85"/>
      <c r="G76" s="85"/>
      <c r="H76" s="85"/>
      <c r="I76" s="85"/>
      <c r="J76" s="85"/>
      <c r="K76" s="85"/>
      <c r="L76" s="85"/>
      <c r="M76" s="47"/>
    </row>
    <row r="77" spans="1:17" s="44" customFormat="1" ht="22.5" customHeight="1">
      <c r="A77" s="85"/>
      <c r="B77" s="83"/>
      <c r="C77" s="85"/>
      <c r="D77" s="85"/>
      <c r="E77" s="85"/>
      <c r="F77" s="85"/>
      <c r="G77" s="85"/>
      <c r="H77" s="85"/>
      <c r="I77" s="85"/>
      <c r="J77" s="85"/>
      <c r="K77" s="85"/>
      <c r="L77" s="85"/>
      <c r="M77" s="47"/>
    </row>
    <row r="78" spans="1:17" s="44" customFormat="1" ht="22.5" customHeight="1">
      <c r="A78" s="85"/>
      <c r="B78" s="83"/>
      <c r="C78" s="85"/>
      <c r="D78" s="85"/>
      <c r="E78" s="85"/>
      <c r="F78" s="85"/>
      <c r="G78" s="85"/>
      <c r="H78" s="85"/>
      <c r="I78" s="85"/>
      <c r="J78" s="85"/>
      <c r="K78" s="85"/>
      <c r="L78" s="85"/>
    </row>
    <row r="79" spans="1:17" s="47" customFormat="1" ht="22.5" customHeight="1">
      <c r="A79" s="85"/>
      <c r="B79" s="83"/>
      <c r="C79" s="85"/>
      <c r="D79" s="85"/>
      <c r="E79" s="85"/>
      <c r="F79" s="85"/>
      <c r="G79" s="85"/>
      <c r="H79" s="85"/>
      <c r="I79" s="85"/>
      <c r="J79" s="85"/>
      <c r="K79" s="85"/>
      <c r="L79" s="85"/>
      <c r="M79" s="44"/>
      <c r="N79" s="44"/>
      <c r="O79" s="44"/>
      <c r="P79" s="44"/>
      <c r="Q79" s="44"/>
    </row>
    <row r="80" spans="1:17" s="44" customFormat="1" ht="22.5" customHeight="1">
      <c r="A80" s="85"/>
      <c r="B80" s="83"/>
      <c r="C80" s="85"/>
      <c r="D80" s="85"/>
      <c r="E80" s="85"/>
      <c r="F80" s="85"/>
      <c r="G80" s="85"/>
      <c r="H80" s="85"/>
      <c r="I80" s="85"/>
      <c r="J80" s="85"/>
      <c r="K80" s="85"/>
      <c r="L80" s="85"/>
    </row>
    <row r="81" spans="1:17" s="44" customFormat="1" ht="22.5" customHeight="1">
      <c r="A81" s="85"/>
      <c r="B81" s="83"/>
      <c r="C81" s="85"/>
      <c r="D81" s="85"/>
      <c r="E81" s="85"/>
      <c r="F81" s="85"/>
      <c r="G81" s="85"/>
      <c r="H81" s="85"/>
      <c r="I81" s="85"/>
      <c r="J81" s="85"/>
      <c r="K81" s="85"/>
      <c r="L81" s="85"/>
    </row>
    <row r="82" spans="1:17" s="44" customFormat="1" ht="22.5" customHeight="1">
      <c r="A82" s="85"/>
      <c r="B82" s="83"/>
      <c r="C82" s="85"/>
      <c r="D82" s="85"/>
      <c r="E82" s="85"/>
      <c r="F82" s="85"/>
      <c r="G82" s="85"/>
      <c r="H82" s="85"/>
      <c r="I82" s="85"/>
      <c r="J82" s="85"/>
      <c r="K82" s="85"/>
      <c r="L82" s="85"/>
    </row>
    <row r="83" spans="1:17" s="44" customFormat="1" ht="22.5" customHeight="1">
      <c r="A83" s="85"/>
      <c r="B83" s="83"/>
      <c r="C83" s="85"/>
      <c r="D83" s="85"/>
      <c r="E83" s="85"/>
      <c r="F83" s="85"/>
      <c r="G83" s="85"/>
      <c r="H83" s="85"/>
      <c r="I83" s="85"/>
      <c r="J83" s="85"/>
      <c r="K83" s="85"/>
      <c r="L83" s="85"/>
    </row>
    <row r="84" spans="1:17" s="44" customFormat="1" ht="22.5" customHeight="1">
      <c r="A84" s="85"/>
      <c r="B84" s="83"/>
      <c r="C84" s="85"/>
      <c r="D84" s="85"/>
      <c r="E84" s="85"/>
      <c r="F84" s="85"/>
      <c r="G84" s="85"/>
      <c r="H84" s="85"/>
      <c r="I84" s="85"/>
      <c r="J84" s="85"/>
      <c r="K84" s="85"/>
      <c r="L84" s="85"/>
    </row>
    <row r="85" spans="1:17" s="44" customFormat="1" ht="22.5" customHeight="1">
      <c r="A85" s="85"/>
      <c r="B85" s="83"/>
      <c r="C85" s="85"/>
      <c r="D85" s="85"/>
      <c r="E85" s="85"/>
      <c r="F85" s="85"/>
      <c r="G85" s="85"/>
      <c r="H85" s="85"/>
      <c r="I85" s="85"/>
      <c r="J85" s="85"/>
      <c r="K85" s="85"/>
      <c r="L85" s="85"/>
    </row>
    <row r="86" spans="1:17" s="44" customFormat="1" ht="22.5" customHeight="1">
      <c r="A86" s="85"/>
      <c r="B86" s="83"/>
      <c r="C86" s="85"/>
      <c r="D86" s="85"/>
      <c r="E86" s="85"/>
      <c r="F86" s="85"/>
      <c r="G86" s="85"/>
      <c r="H86" s="85"/>
      <c r="I86" s="85"/>
      <c r="J86" s="85"/>
      <c r="K86" s="85"/>
      <c r="L86" s="85"/>
    </row>
    <row r="87" spans="1:17" s="44" customFormat="1" ht="22.5" customHeight="1">
      <c r="A87" s="85"/>
      <c r="B87" s="83"/>
      <c r="C87" s="85"/>
      <c r="D87" s="85"/>
      <c r="E87" s="85"/>
      <c r="F87" s="85"/>
      <c r="G87" s="85"/>
      <c r="H87" s="85"/>
      <c r="I87" s="85"/>
      <c r="J87" s="85"/>
      <c r="K87" s="85"/>
      <c r="L87" s="85"/>
      <c r="M87" s="85"/>
    </row>
    <row r="88" spans="1:17" s="44" customFormat="1" ht="22.5" customHeight="1">
      <c r="A88" s="85"/>
      <c r="B88" s="83"/>
      <c r="C88" s="85"/>
      <c r="D88" s="85"/>
      <c r="E88" s="85"/>
      <c r="F88" s="85"/>
      <c r="G88" s="85"/>
      <c r="H88" s="85"/>
      <c r="I88" s="85"/>
      <c r="J88" s="85"/>
      <c r="K88" s="85"/>
      <c r="L88" s="85"/>
      <c r="M88" s="85"/>
    </row>
    <row r="89" spans="1:17" s="44" customFormat="1" ht="22.5" customHeight="1">
      <c r="A89" s="85"/>
      <c r="B89" s="83"/>
      <c r="C89" s="85"/>
      <c r="D89" s="85"/>
      <c r="E89" s="85"/>
      <c r="F89" s="85"/>
      <c r="G89" s="85"/>
      <c r="H89" s="85"/>
      <c r="I89" s="85"/>
      <c r="J89" s="85"/>
      <c r="K89" s="85"/>
      <c r="L89" s="85"/>
      <c r="M89" s="85"/>
    </row>
    <row r="90" spans="1:17" s="44" customFormat="1" ht="22.5" customHeight="1">
      <c r="A90" s="85"/>
      <c r="B90" s="83"/>
      <c r="C90" s="85"/>
      <c r="D90" s="85"/>
      <c r="E90" s="85"/>
      <c r="F90" s="85"/>
      <c r="G90" s="85"/>
      <c r="H90" s="85"/>
      <c r="I90" s="85"/>
      <c r="J90" s="85"/>
      <c r="K90" s="85"/>
      <c r="L90" s="85"/>
      <c r="M90" s="85"/>
    </row>
    <row r="91" spans="1:17" s="44" customFormat="1" ht="22.5" customHeight="1">
      <c r="A91" s="85"/>
      <c r="B91" s="83"/>
      <c r="C91" s="85"/>
      <c r="D91" s="85"/>
      <c r="E91" s="85"/>
      <c r="F91" s="85"/>
      <c r="G91" s="85"/>
      <c r="H91" s="85"/>
      <c r="I91" s="85"/>
      <c r="J91" s="85"/>
      <c r="K91" s="85"/>
      <c r="L91" s="85"/>
      <c r="M91" s="85"/>
      <c r="N91" s="85"/>
      <c r="O91" s="85"/>
      <c r="P91" s="85"/>
    </row>
    <row r="92" spans="1:17" s="44" customFormat="1" ht="22.5" customHeight="1">
      <c r="A92" s="85"/>
      <c r="B92" s="83"/>
      <c r="C92" s="85"/>
      <c r="D92" s="85"/>
      <c r="E92" s="85"/>
      <c r="F92" s="85"/>
      <c r="G92" s="85"/>
      <c r="H92" s="85"/>
      <c r="I92" s="85"/>
      <c r="J92" s="85"/>
      <c r="K92" s="85"/>
      <c r="L92" s="85"/>
      <c r="M92" s="85"/>
      <c r="N92" s="85"/>
      <c r="O92" s="85"/>
      <c r="P92" s="85"/>
      <c r="Q92" s="85"/>
    </row>
    <row r="93" spans="1:17" s="44" customFormat="1" ht="18.75" customHeight="1">
      <c r="A93" s="85"/>
      <c r="B93" s="83"/>
      <c r="C93" s="85"/>
      <c r="D93" s="85"/>
      <c r="E93" s="85"/>
      <c r="F93" s="85"/>
      <c r="G93" s="85"/>
      <c r="H93" s="85"/>
      <c r="I93" s="85"/>
      <c r="J93" s="85"/>
      <c r="K93" s="85"/>
      <c r="L93" s="85"/>
      <c r="M93" s="85"/>
      <c r="N93" s="85"/>
      <c r="O93" s="85"/>
      <c r="P93" s="85"/>
      <c r="Q93" s="85"/>
    </row>
    <row r="94" spans="1:17" s="44" customFormat="1" ht="18.75" customHeight="1">
      <c r="A94" s="85"/>
      <c r="B94" s="83"/>
      <c r="C94" s="85"/>
      <c r="D94" s="85"/>
      <c r="E94" s="85"/>
      <c r="F94" s="85"/>
      <c r="G94" s="85"/>
      <c r="H94" s="85"/>
      <c r="I94" s="85"/>
      <c r="J94" s="85"/>
      <c r="K94" s="85"/>
      <c r="L94" s="85"/>
      <c r="M94" s="85"/>
      <c r="N94" s="85"/>
      <c r="O94" s="85"/>
      <c r="P94" s="85"/>
      <c r="Q94" s="85"/>
    </row>
    <row r="95" spans="1:17" s="44" customFormat="1" ht="18.75" customHeight="1">
      <c r="A95" s="85"/>
      <c r="B95" s="83"/>
      <c r="C95" s="85"/>
      <c r="D95" s="85"/>
      <c r="E95" s="85"/>
      <c r="F95" s="85"/>
      <c r="G95" s="85"/>
      <c r="H95" s="85"/>
      <c r="I95" s="85"/>
      <c r="J95" s="85"/>
      <c r="K95" s="85"/>
      <c r="L95" s="85"/>
      <c r="M95" s="85"/>
      <c r="N95" s="85"/>
      <c r="O95" s="85"/>
      <c r="P95" s="85"/>
      <c r="Q95" s="85"/>
    </row>
    <row r="96" spans="1:17" s="44" customFormat="1" ht="18.75" customHeight="1">
      <c r="A96" s="85"/>
      <c r="B96" s="83"/>
      <c r="C96" s="85"/>
      <c r="D96" s="85"/>
      <c r="E96" s="85"/>
      <c r="F96" s="85"/>
      <c r="G96" s="85"/>
      <c r="H96" s="85"/>
      <c r="I96" s="85"/>
      <c r="J96" s="85"/>
      <c r="K96" s="85"/>
      <c r="L96" s="85"/>
      <c r="M96" s="85"/>
      <c r="N96" s="85"/>
      <c r="O96" s="85"/>
      <c r="P96" s="85"/>
      <c r="Q96" s="85"/>
    </row>
    <row r="97" spans="1:17" s="44" customFormat="1" ht="18.75" customHeight="1">
      <c r="A97" s="85"/>
      <c r="B97" s="83"/>
      <c r="C97" s="85"/>
      <c r="D97" s="85"/>
      <c r="E97" s="85"/>
      <c r="F97" s="85"/>
      <c r="G97" s="85"/>
      <c r="H97" s="85"/>
      <c r="I97" s="85"/>
      <c r="J97" s="85"/>
      <c r="K97" s="85"/>
      <c r="L97" s="85"/>
      <c r="M97" s="85"/>
      <c r="N97" s="85"/>
      <c r="O97" s="85"/>
      <c r="P97" s="85"/>
      <c r="Q97" s="85"/>
    </row>
    <row r="98" spans="1:17" s="44" customFormat="1" ht="18.75" customHeight="1">
      <c r="A98" s="85"/>
      <c r="B98" s="83"/>
      <c r="C98" s="85"/>
      <c r="D98" s="85"/>
      <c r="E98" s="85"/>
      <c r="F98" s="85"/>
      <c r="G98" s="85"/>
      <c r="H98" s="85"/>
      <c r="I98" s="85"/>
      <c r="J98" s="85"/>
      <c r="K98" s="85"/>
      <c r="L98" s="85"/>
      <c r="M98" s="85"/>
      <c r="N98" s="85"/>
      <c r="O98" s="85"/>
      <c r="P98" s="85"/>
      <c r="Q98" s="85"/>
    </row>
    <row r="99" spans="1:17" s="44" customFormat="1" ht="18.75" customHeight="1">
      <c r="A99" s="85"/>
      <c r="B99" s="83"/>
      <c r="C99" s="85"/>
      <c r="D99" s="85"/>
      <c r="E99" s="85"/>
      <c r="F99" s="85"/>
      <c r="G99" s="85"/>
      <c r="H99" s="85"/>
      <c r="I99" s="85"/>
      <c r="J99" s="85"/>
      <c r="K99" s="85"/>
      <c r="L99" s="85"/>
      <c r="M99" s="85"/>
      <c r="N99" s="85"/>
      <c r="O99" s="85"/>
      <c r="P99" s="85"/>
      <c r="Q99" s="85"/>
    </row>
    <row r="100" spans="1:17" s="44" customFormat="1" ht="18.75" customHeight="1">
      <c r="A100" s="85"/>
      <c r="B100" s="83"/>
      <c r="C100" s="85"/>
      <c r="D100" s="85"/>
      <c r="E100" s="85"/>
      <c r="F100" s="85"/>
      <c r="G100" s="85"/>
      <c r="H100" s="85"/>
      <c r="I100" s="85"/>
      <c r="J100" s="85"/>
      <c r="K100" s="85"/>
      <c r="L100" s="85"/>
      <c r="M100" s="85"/>
      <c r="N100" s="85"/>
      <c r="O100" s="85"/>
      <c r="P100" s="85"/>
      <c r="Q100" s="85"/>
    </row>
    <row r="101" spans="1:17" s="44" customFormat="1" ht="18.75" customHeight="1">
      <c r="A101" s="85"/>
      <c r="B101" s="83"/>
      <c r="C101" s="85"/>
      <c r="D101" s="85"/>
      <c r="E101" s="85"/>
      <c r="F101" s="85"/>
      <c r="G101" s="85"/>
      <c r="H101" s="85"/>
      <c r="I101" s="85"/>
      <c r="J101" s="85"/>
      <c r="K101" s="85"/>
      <c r="L101" s="85"/>
      <c r="M101" s="85"/>
      <c r="N101" s="85"/>
      <c r="O101" s="85"/>
      <c r="P101" s="85"/>
      <c r="Q101" s="85"/>
    </row>
    <row r="102" spans="1:17" s="44" customFormat="1" ht="18.75" customHeight="1">
      <c r="A102" s="85"/>
      <c r="B102" s="83"/>
      <c r="C102" s="85"/>
      <c r="D102" s="85"/>
      <c r="E102" s="85"/>
      <c r="F102" s="85"/>
      <c r="G102" s="85"/>
      <c r="H102" s="85"/>
      <c r="I102" s="85"/>
      <c r="J102" s="85"/>
      <c r="K102" s="85"/>
      <c r="L102" s="85"/>
      <c r="M102" s="85"/>
      <c r="N102" s="85"/>
      <c r="O102" s="85"/>
      <c r="P102" s="85"/>
      <c r="Q102" s="85"/>
    </row>
    <row r="103" spans="1:17" s="44" customFormat="1" ht="18.75" customHeight="1">
      <c r="A103" s="85"/>
      <c r="B103" s="83"/>
      <c r="C103" s="85"/>
      <c r="D103" s="85"/>
      <c r="E103" s="85"/>
      <c r="F103" s="85"/>
      <c r="G103" s="85"/>
      <c r="H103" s="85"/>
      <c r="I103" s="85"/>
      <c r="J103" s="85"/>
      <c r="K103" s="85"/>
      <c r="L103" s="85"/>
      <c r="M103" s="85"/>
      <c r="N103" s="85"/>
      <c r="O103" s="85"/>
      <c r="P103" s="85"/>
      <c r="Q103" s="85"/>
    </row>
    <row r="104" spans="1:17" s="44" customFormat="1" ht="18.75" customHeight="1">
      <c r="A104" s="85"/>
      <c r="B104" s="83"/>
      <c r="C104" s="85"/>
      <c r="D104" s="85"/>
      <c r="E104" s="85"/>
      <c r="F104" s="85"/>
      <c r="G104" s="85"/>
      <c r="H104" s="85"/>
      <c r="I104" s="85"/>
      <c r="J104" s="85"/>
      <c r="K104" s="85"/>
      <c r="L104" s="85"/>
      <c r="M104" s="85"/>
      <c r="N104" s="85"/>
      <c r="O104" s="85"/>
      <c r="P104" s="85"/>
      <c r="Q104" s="85"/>
    </row>
    <row r="105" spans="1:17" s="44" customFormat="1" ht="18.75" customHeight="1">
      <c r="A105" s="85"/>
      <c r="B105" s="83"/>
      <c r="C105" s="85"/>
      <c r="D105" s="85"/>
      <c r="E105" s="85"/>
      <c r="F105" s="85"/>
      <c r="G105" s="85"/>
      <c r="H105" s="85"/>
      <c r="I105" s="85"/>
      <c r="J105" s="85"/>
      <c r="K105" s="85"/>
      <c r="L105" s="85"/>
      <c r="M105" s="85"/>
      <c r="N105" s="85"/>
      <c r="O105" s="85"/>
      <c r="P105" s="85"/>
      <c r="Q105" s="85"/>
    </row>
    <row r="106" spans="1:17" ht="18.75" customHeight="1"/>
    <row r="107" spans="1:17" ht="18.75" customHeight="1"/>
    <row r="108" spans="1:17" ht="18.75" customHeight="1"/>
    <row r="109" spans="1:17" ht="18.75" customHeight="1"/>
    <row r="110" spans="1:17" ht="18.75" customHeight="1"/>
    <row r="111" spans="1:17" ht="18.75" customHeight="1"/>
    <row r="112" spans="1:17"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sheetData>
  <mergeCells count="3">
    <mergeCell ref="A1:L1"/>
    <mergeCell ref="A2:L2"/>
    <mergeCell ref="D4:P4"/>
  </mergeCells>
  <phoneticPr fontId="2"/>
  <printOptions horizontalCentered="1" verticalCentered="1"/>
  <pageMargins left="0.39370078740157483" right="0.39370078740157483" top="0.39370078740157483" bottom="0.39370078740157483" header="0" footer="0"/>
  <pageSetup paperSize="9" scale="89" orientation="portrait" r:id="rId1"/>
  <headerFooter alignWithMargins="0"/>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zoomScaleNormal="100" zoomScaleSheetLayoutView="100" workbookViewId="0">
      <selection activeCell="A2" sqref="A2:J2"/>
    </sheetView>
  </sheetViews>
  <sheetFormatPr defaultRowHeight="13.5"/>
  <cols>
    <col min="1" max="1" width="3.375" style="85" customWidth="1"/>
    <col min="2" max="2" width="12.5" style="83" customWidth="1"/>
    <col min="3" max="3" width="2.125" style="85" customWidth="1"/>
    <col min="4" max="9" width="9" style="85"/>
    <col min="10" max="10" width="35" style="85" customWidth="1"/>
    <col min="11" max="11" width="20.5" style="85" customWidth="1"/>
    <col min="12" max="16384" width="9" style="85"/>
  </cols>
  <sheetData>
    <row r="1" spans="1:14" ht="41.25" customHeight="1">
      <c r="A1" s="556" t="str">
        <f>レディース!A1</f>
        <v>SPAZIO NIGHTER CUP</v>
      </c>
      <c r="B1" s="556"/>
      <c r="C1" s="556"/>
      <c r="D1" s="556"/>
      <c r="E1" s="556"/>
      <c r="F1" s="556"/>
      <c r="G1" s="556"/>
      <c r="H1" s="556"/>
      <c r="I1" s="556"/>
      <c r="J1" s="556"/>
      <c r="K1" s="81"/>
    </row>
    <row r="2" spans="1:14" ht="22.5" customHeight="1">
      <c r="A2" s="550" t="s">
        <v>336</v>
      </c>
      <c r="B2" s="550"/>
      <c r="C2" s="550"/>
      <c r="D2" s="550"/>
      <c r="E2" s="550"/>
      <c r="F2" s="550"/>
      <c r="G2" s="550"/>
      <c r="H2" s="550"/>
      <c r="I2" s="550"/>
      <c r="J2" s="550"/>
      <c r="K2" s="82"/>
    </row>
    <row r="3" spans="1:14" ht="10.5" customHeight="1"/>
    <row r="4" spans="1:14" s="44" customFormat="1" ht="22.5" customHeight="1">
      <c r="B4" s="80" t="s">
        <v>1</v>
      </c>
      <c r="C4" s="45"/>
      <c r="D4" s="537" t="s">
        <v>318</v>
      </c>
      <c r="E4" s="537"/>
      <c r="F4" s="537"/>
      <c r="G4" s="537"/>
      <c r="H4" s="537"/>
      <c r="I4" s="537"/>
      <c r="J4" s="537"/>
      <c r="K4" s="537"/>
      <c r="L4" s="537"/>
      <c r="M4" s="537"/>
      <c r="N4" s="537"/>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370</v>
      </c>
      <c r="F6" s="44" t="s">
        <v>237</v>
      </c>
      <c r="H6" s="44" t="s">
        <v>236</v>
      </c>
    </row>
    <row r="7" spans="1:14" s="44" customFormat="1" ht="11.25" customHeight="1">
      <c r="B7" s="80"/>
      <c r="C7" s="45"/>
    </row>
    <row r="8" spans="1:14" s="44" customFormat="1" ht="22.5" customHeight="1">
      <c r="B8" s="80" t="s">
        <v>3</v>
      </c>
      <c r="C8" s="45"/>
      <c r="D8" s="44" t="s">
        <v>325</v>
      </c>
      <c r="F8" s="44" t="s">
        <v>13</v>
      </c>
    </row>
    <row r="9" spans="1:14" s="44" customFormat="1" ht="11.25" customHeight="1">
      <c r="B9" s="80"/>
      <c r="C9" s="45"/>
      <c r="D9" s="52"/>
    </row>
    <row r="10" spans="1:14" s="44" customFormat="1" ht="22.5" customHeight="1">
      <c r="B10" s="80" t="s">
        <v>56</v>
      </c>
      <c r="C10" s="45"/>
      <c r="D10" s="52" t="s">
        <v>134</v>
      </c>
    </row>
    <row r="11" spans="1:14" s="44" customFormat="1" ht="22.5" customHeight="1">
      <c r="B11" s="80"/>
      <c r="C11" s="45"/>
      <c r="D11" s="44" t="s">
        <v>304</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308</v>
      </c>
    </row>
    <row r="16" spans="1:14" s="44" customFormat="1" ht="11.25" customHeight="1">
      <c r="B16" s="80"/>
      <c r="C16" s="45"/>
    </row>
    <row r="17" spans="2:11" s="44" customFormat="1" ht="22.5" customHeight="1">
      <c r="B17" s="80" t="s">
        <v>4</v>
      </c>
      <c r="C17" s="45"/>
      <c r="D17" s="44" t="s">
        <v>55</v>
      </c>
      <c r="K17" s="48"/>
    </row>
    <row r="18" spans="2:11" s="44" customFormat="1" ht="22.5" customHeight="1">
      <c r="B18" s="52"/>
      <c r="C18" s="45"/>
      <c r="D18" s="44" t="s">
        <v>210</v>
      </c>
      <c r="K18" s="48"/>
    </row>
    <row r="19" spans="2:11" s="44" customFormat="1" ht="22.5" customHeight="1">
      <c r="B19" s="52"/>
      <c r="C19" s="45"/>
      <c r="D19" s="44" t="s">
        <v>211</v>
      </c>
      <c r="K19" s="48"/>
    </row>
    <row r="20" spans="2:11" s="44" customFormat="1" ht="22.5" customHeight="1">
      <c r="B20" s="52"/>
      <c r="C20" s="45"/>
      <c r="D20" s="44" t="s">
        <v>212</v>
      </c>
      <c r="K20" s="48"/>
    </row>
    <row r="21" spans="2:11" s="44" customFormat="1" ht="22.5" customHeight="1">
      <c r="B21" s="52"/>
      <c r="C21" s="45"/>
      <c r="D21" s="44" t="s">
        <v>213</v>
      </c>
      <c r="K21" s="48"/>
    </row>
    <row r="22" spans="2:11" s="44" customFormat="1" ht="22.5" customHeight="1">
      <c r="B22" s="52"/>
      <c r="C22" s="45"/>
      <c r="D22" s="44" t="s">
        <v>214</v>
      </c>
      <c r="K22" s="48"/>
    </row>
    <row r="23" spans="2:11" s="44" customFormat="1" ht="11.25" customHeight="1">
      <c r="B23" s="52"/>
      <c r="C23" s="45"/>
      <c r="K23" s="48"/>
    </row>
    <row r="24" spans="2:11" s="44" customFormat="1" ht="22.5" customHeight="1">
      <c r="B24" s="80" t="s">
        <v>5</v>
      </c>
      <c r="C24" s="45"/>
      <c r="D24" s="44" t="s">
        <v>266</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71</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5" t="s">
        <v>235</v>
      </c>
      <c r="E36" s="47"/>
      <c r="F36" s="47"/>
      <c r="G36" s="47"/>
      <c r="H36" s="47"/>
      <c r="I36" s="47"/>
      <c r="J36" s="47"/>
      <c r="K36" s="49"/>
    </row>
    <row r="37" spans="2:11" s="44" customFormat="1" ht="22.5" customHeight="1">
      <c r="B37" s="80"/>
      <c r="C37" s="45"/>
      <c r="D37" s="47" t="s">
        <v>72</v>
      </c>
      <c r="E37" s="47"/>
      <c r="F37" s="47"/>
      <c r="G37" s="47"/>
      <c r="H37" s="47"/>
      <c r="I37" s="47"/>
      <c r="J37" s="47"/>
      <c r="K37" s="49"/>
    </row>
    <row r="38" spans="2:11" s="44" customFormat="1" ht="22.5" customHeight="1">
      <c r="B38" s="80"/>
      <c r="C38" s="45"/>
      <c r="D38" s="47" t="s">
        <v>73</v>
      </c>
      <c r="E38" s="47"/>
      <c r="F38" s="47"/>
      <c r="G38" s="47"/>
      <c r="H38" s="47"/>
      <c r="I38" s="47"/>
      <c r="J38" s="47"/>
      <c r="K38" s="49"/>
    </row>
    <row r="39" spans="2:11" s="44" customFormat="1" ht="11.25" customHeight="1">
      <c r="B39" s="80"/>
      <c r="C39" s="45"/>
      <c r="D39" s="47"/>
      <c r="E39" s="47"/>
      <c r="F39" s="47"/>
      <c r="G39" s="47"/>
      <c r="H39" s="47"/>
      <c r="I39" s="47"/>
      <c r="J39" s="47"/>
      <c r="K39" s="49"/>
    </row>
    <row r="40" spans="2:11" s="44" customFormat="1" ht="22.5" customHeight="1">
      <c r="B40" s="80" t="s">
        <v>6</v>
      </c>
      <c r="C40" s="45"/>
      <c r="D40" s="47" t="s">
        <v>74</v>
      </c>
      <c r="E40" s="47"/>
      <c r="F40" s="47"/>
      <c r="G40" s="47"/>
      <c r="H40" s="47"/>
      <c r="I40" s="47"/>
      <c r="J40" s="47"/>
      <c r="K40" s="49"/>
    </row>
    <row r="41" spans="2:11" s="44" customFormat="1" ht="11.25" customHeight="1">
      <c r="B41" s="80"/>
      <c r="C41" s="45"/>
      <c r="D41" s="47"/>
      <c r="K41" s="49"/>
    </row>
    <row r="42" spans="2:11" s="44" customFormat="1" ht="22.5" customHeight="1">
      <c r="B42" s="80" t="s">
        <v>7</v>
      </c>
      <c r="C42" s="45"/>
      <c r="D42" s="47" t="s">
        <v>54</v>
      </c>
      <c r="E42" s="47"/>
      <c r="F42" s="47"/>
      <c r="G42" s="47"/>
      <c r="H42" s="47"/>
      <c r="I42" s="47"/>
      <c r="J42" s="47"/>
      <c r="K42" s="49"/>
    </row>
    <row r="43" spans="2:11" s="44" customFormat="1" ht="22.5" customHeight="1">
      <c r="B43" s="80"/>
      <c r="C43" s="45"/>
      <c r="D43" s="47" t="s">
        <v>75</v>
      </c>
      <c r="E43" s="47"/>
      <c r="F43" s="47"/>
      <c r="G43" s="47"/>
      <c r="H43" s="47"/>
      <c r="I43" s="47"/>
      <c r="J43" s="47"/>
      <c r="K43" s="49"/>
    </row>
    <row r="44" spans="2:11" s="44" customFormat="1" ht="22.5" customHeight="1">
      <c r="B44" s="80"/>
      <c r="C44" s="45"/>
      <c r="D44" s="47" t="s">
        <v>76</v>
      </c>
      <c r="E44" s="47"/>
      <c r="F44" s="47"/>
      <c r="G44" s="47"/>
      <c r="H44" s="47"/>
      <c r="I44" s="47"/>
      <c r="J44" s="47"/>
      <c r="K44" s="49"/>
    </row>
    <row r="45" spans="2:11" s="44" customFormat="1" ht="22.5" customHeight="1">
      <c r="B45" s="80"/>
      <c r="C45" s="45"/>
      <c r="D45" s="46" t="s">
        <v>77</v>
      </c>
      <c r="E45" s="47"/>
      <c r="F45" s="47"/>
      <c r="G45" s="47"/>
      <c r="H45" s="47"/>
      <c r="I45" s="47"/>
      <c r="J45" s="47"/>
      <c r="K45" s="49"/>
    </row>
    <row r="46" spans="2:11" s="44" customFormat="1" ht="22.5" customHeight="1">
      <c r="B46" s="80"/>
      <c r="C46" s="45"/>
      <c r="D46" s="47" t="s">
        <v>230</v>
      </c>
      <c r="E46" s="47"/>
      <c r="F46" s="47"/>
      <c r="G46" s="47"/>
      <c r="H46" s="47"/>
      <c r="I46" s="47"/>
      <c r="J46" s="47"/>
      <c r="K46" s="49"/>
    </row>
    <row r="47" spans="2:11" s="44" customFormat="1" ht="22.5" customHeight="1">
      <c r="B47" s="84"/>
      <c r="C47" s="45"/>
      <c r="D47" s="47" t="s">
        <v>231</v>
      </c>
      <c r="J47" s="47"/>
      <c r="K47" s="49"/>
    </row>
    <row r="48" spans="2:11" s="44" customFormat="1" ht="22.5" customHeight="1">
      <c r="B48" s="84"/>
      <c r="C48" s="45"/>
      <c r="D48" s="44" t="s">
        <v>232</v>
      </c>
      <c r="J48" s="47"/>
      <c r="K48" s="47"/>
    </row>
    <row r="49" spans="2:11" s="44" customFormat="1" ht="22.5" customHeight="1">
      <c r="B49" s="80"/>
      <c r="C49" s="45"/>
      <c r="D49" s="47" t="s">
        <v>202</v>
      </c>
      <c r="H49" s="47"/>
      <c r="I49" s="47"/>
      <c r="J49" s="47"/>
      <c r="K49" s="47"/>
    </row>
    <row r="50" spans="2:11" s="44" customFormat="1" ht="22.5" customHeight="1">
      <c r="B50" s="80"/>
      <c r="C50" s="45"/>
      <c r="D50" s="47"/>
      <c r="H50" s="47"/>
      <c r="I50" s="47"/>
      <c r="J50" s="47"/>
      <c r="K50" s="49"/>
    </row>
    <row r="51" spans="2:11" s="44" customFormat="1" ht="22.5" customHeight="1">
      <c r="B51" s="80"/>
      <c r="C51" s="45"/>
      <c r="E51" s="47"/>
      <c r="F51" s="47"/>
      <c r="G51" s="47"/>
      <c r="H51" s="47"/>
      <c r="I51" s="47"/>
      <c r="J51" s="47"/>
      <c r="K51" s="49"/>
    </row>
    <row r="52" spans="2:11" s="44" customFormat="1" ht="22.5" customHeight="1">
      <c r="B52" s="52"/>
      <c r="C52" s="45"/>
      <c r="D52" s="47"/>
      <c r="E52" s="47"/>
      <c r="F52" s="47"/>
      <c r="G52" s="47"/>
      <c r="H52" s="47"/>
      <c r="I52" s="47"/>
      <c r="J52" s="47"/>
      <c r="K52" s="49"/>
    </row>
    <row r="53" spans="2:11" s="44" customFormat="1" ht="22.5" customHeight="1">
      <c r="B53" s="52"/>
      <c r="C53" s="45"/>
      <c r="E53" s="47"/>
      <c r="F53" s="47"/>
      <c r="G53" s="47"/>
      <c r="H53" s="47"/>
      <c r="I53" s="47"/>
      <c r="J53" s="47"/>
      <c r="K53" s="49"/>
    </row>
    <row r="54" spans="2:11" s="44" customFormat="1" ht="22.5" customHeight="1">
      <c r="B54" s="52"/>
      <c r="E54" s="47"/>
      <c r="F54" s="47"/>
      <c r="G54" s="47"/>
      <c r="H54" s="47"/>
      <c r="I54" s="47"/>
      <c r="J54" s="47"/>
      <c r="K54" s="49"/>
    </row>
    <row r="55" spans="2:11" s="44" customFormat="1" ht="22.5" customHeight="1">
      <c r="B55" s="52"/>
      <c r="D55" s="47"/>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K57" s="47"/>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83"/>
      <c r="K64" s="47"/>
    </row>
    <row r="65" spans="1:15" s="44" customFormat="1" ht="22.5" customHeight="1">
      <c r="B65" s="83"/>
      <c r="K65" s="47"/>
      <c r="L65" s="47"/>
    </row>
    <row r="66" spans="1:15" s="44" customFormat="1" ht="22.5" customHeight="1">
      <c r="B66" s="83"/>
      <c r="C66" s="85"/>
      <c r="D66" s="85"/>
      <c r="E66" s="85"/>
      <c r="F66" s="85"/>
      <c r="G66" s="85"/>
      <c r="H66" s="85"/>
      <c r="I66" s="85"/>
      <c r="J66" s="85"/>
      <c r="K66" s="47"/>
      <c r="L66" s="47"/>
      <c r="M66" s="47"/>
      <c r="N66" s="47"/>
    </row>
    <row r="67" spans="1:15" s="44" customFormat="1" ht="22.5" customHeight="1">
      <c r="B67" s="83"/>
      <c r="C67" s="85"/>
      <c r="D67" s="85"/>
      <c r="E67" s="85"/>
      <c r="F67" s="85"/>
      <c r="G67" s="85"/>
      <c r="H67" s="85"/>
      <c r="I67" s="85"/>
      <c r="J67" s="85"/>
      <c r="K67" s="47"/>
      <c r="O67" s="47"/>
    </row>
    <row r="68" spans="1:15" s="44" customFormat="1" ht="22.5" customHeight="1">
      <c r="B68" s="83"/>
      <c r="C68" s="85"/>
      <c r="D68" s="85"/>
      <c r="E68" s="85"/>
      <c r="F68" s="85"/>
      <c r="G68" s="85"/>
      <c r="H68" s="85"/>
      <c r="I68" s="85"/>
      <c r="J68" s="85"/>
      <c r="K68" s="47"/>
    </row>
    <row r="69" spans="1:15" s="44" customFormat="1" ht="22.5" customHeight="1">
      <c r="B69" s="83"/>
      <c r="C69" s="85"/>
      <c r="D69" s="85"/>
      <c r="E69" s="85"/>
      <c r="F69" s="85"/>
      <c r="G69" s="85"/>
      <c r="H69" s="85"/>
      <c r="I69" s="85"/>
      <c r="J69" s="85"/>
      <c r="K69" s="47"/>
    </row>
    <row r="70" spans="1:15" s="44" customFormat="1" ht="22.5" customHeight="1">
      <c r="B70" s="83"/>
      <c r="C70" s="85"/>
      <c r="D70" s="85"/>
      <c r="E70" s="85"/>
      <c r="F70" s="85"/>
      <c r="G70" s="85"/>
      <c r="H70" s="85"/>
      <c r="I70" s="85"/>
      <c r="J70" s="85"/>
      <c r="K70" s="47"/>
    </row>
    <row r="71" spans="1:15" s="44" customFormat="1" ht="22.5" customHeight="1">
      <c r="B71" s="83"/>
      <c r="C71" s="85"/>
      <c r="D71" s="85"/>
      <c r="E71" s="85"/>
      <c r="F71" s="85"/>
      <c r="G71" s="85"/>
      <c r="H71" s="85"/>
      <c r="I71" s="85"/>
      <c r="J71" s="85"/>
      <c r="K71" s="47"/>
    </row>
    <row r="72" spans="1:15" s="44" customFormat="1" ht="22.5" customHeight="1">
      <c r="B72" s="83"/>
      <c r="C72" s="85"/>
      <c r="D72" s="85"/>
      <c r="E72" s="85"/>
      <c r="F72" s="85"/>
      <c r="G72" s="85"/>
      <c r="H72" s="85"/>
      <c r="I72" s="85"/>
      <c r="J72" s="85"/>
      <c r="K72" s="47"/>
    </row>
    <row r="73" spans="1:15" s="44" customFormat="1" ht="22.5" customHeight="1">
      <c r="B73" s="83"/>
      <c r="C73" s="85"/>
      <c r="D73" s="85"/>
      <c r="E73" s="85"/>
      <c r="F73" s="85"/>
      <c r="G73" s="85"/>
      <c r="H73" s="85"/>
      <c r="I73" s="85"/>
      <c r="J73" s="85"/>
      <c r="K73" s="47"/>
    </row>
    <row r="74" spans="1:15" s="44" customFormat="1" ht="22.5" customHeight="1">
      <c r="B74" s="83"/>
      <c r="C74" s="85"/>
      <c r="D74" s="85"/>
      <c r="E74" s="85"/>
      <c r="F74" s="85"/>
      <c r="G74" s="85"/>
      <c r="H74" s="85"/>
      <c r="I74" s="85"/>
      <c r="J74" s="85"/>
      <c r="K74" s="47"/>
    </row>
    <row r="75" spans="1:15" s="44" customFormat="1" ht="22.5" customHeight="1">
      <c r="B75" s="83"/>
      <c r="C75" s="85"/>
      <c r="D75" s="85"/>
      <c r="E75" s="85"/>
      <c r="F75" s="85"/>
      <c r="G75" s="85"/>
      <c r="H75" s="85"/>
      <c r="I75" s="85"/>
      <c r="J75" s="85"/>
      <c r="K75" s="47"/>
    </row>
    <row r="76" spans="1:15" s="44" customFormat="1" ht="22.5" customHeight="1">
      <c r="A76" s="85"/>
      <c r="B76" s="83"/>
      <c r="C76" s="85"/>
      <c r="D76" s="85"/>
      <c r="E76" s="85"/>
      <c r="F76" s="85"/>
      <c r="G76" s="85"/>
      <c r="H76" s="85"/>
      <c r="I76" s="85"/>
      <c r="J76" s="85"/>
      <c r="K76" s="47"/>
    </row>
    <row r="77" spans="1:15" s="44" customFormat="1" ht="22.5" customHeight="1">
      <c r="A77" s="85"/>
      <c r="B77" s="83"/>
      <c r="C77" s="85"/>
      <c r="D77" s="85"/>
      <c r="E77" s="85"/>
      <c r="F77" s="85"/>
      <c r="G77" s="85"/>
      <c r="H77" s="85"/>
      <c r="I77" s="85"/>
      <c r="J77" s="85"/>
      <c r="K77" s="47"/>
    </row>
    <row r="78" spans="1:15" s="44" customFormat="1" ht="22.5" customHeight="1">
      <c r="A78" s="85"/>
      <c r="B78" s="83"/>
      <c r="C78" s="85"/>
      <c r="D78" s="85"/>
      <c r="E78" s="85"/>
      <c r="F78" s="85"/>
      <c r="G78" s="85"/>
      <c r="H78" s="85"/>
      <c r="I78" s="85"/>
      <c r="J78" s="85"/>
      <c r="K78" s="47"/>
    </row>
    <row r="79" spans="1:15" s="44" customFormat="1" ht="22.5" customHeight="1">
      <c r="A79" s="85"/>
      <c r="B79" s="83"/>
      <c r="C79" s="85"/>
      <c r="D79" s="85"/>
      <c r="E79" s="85"/>
      <c r="F79" s="85"/>
      <c r="G79" s="85"/>
      <c r="H79" s="85"/>
      <c r="I79" s="85"/>
      <c r="J79" s="85"/>
      <c r="K79" s="47"/>
    </row>
    <row r="80" spans="1:15" s="44" customFormat="1" ht="22.5" customHeight="1">
      <c r="A80" s="85"/>
      <c r="B80" s="83"/>
      <c r="C80" s="85"/>
      <c r="D80" s="85"/>
      <c r="E80" s="85"/>
      <c r="F80" s="85"/>
      <c r="G80" s="85"/>
      <c r="H80" s="85"/>
      <c r="I80" s="85"/>
      <c r="J80" s="85"/>
    </row>
    <row r="81" spans="1:15" s="47" customFormat="1" ht="22.5" customHeight="1">
      <c r="A81" s="85"/>
      <c r="B81" s="83"/>
      <c r="C81" s="85"/>
      <c r="D81" s="85"/>
      <c r="E81" s="85"/>
      <c r="F81" s="85"/>
      <c r="G81" s="85"/>
      <c r="H81" s="85"/>
      <c r="I81" s="85"/>
      <c r="J81" s="85"/>
      <c r="K81" s="44"/>
      <c r="L81" s="44"/>
      <c r="M81" s="44"/>
      <c r="N81" s="44"/>
      <c r="O81" s="44"/>
    </row>
    <row r="82" spans="1:15" s="44" customFormat="1" ht="22.5" customHeight="1">
      <c r="A82" s="85"/>
      <c r="B82" s="83"/>
      <c r="C82" s="85"/>
      <c r="D82" s="85"/>
      <c r="E82" s="85"/>
      <c r="F82" s="85"/>
      <c r="G82" s="85"/>
      <c r="H82" s="85"/>
      <c r="I82" s="85"/>
      <c r="J82" s="85"/>
    </row>
    <row r="83" spans="1:15" s="44" customFormat="1" ht="22.5" customHeight="1">
      <c r="A83" s="85"/>
      <c r="B83" s="83"/>
      <c r="C83" s="85"/>
      <c r="D83" s="85"/>
      <c r="E83" s="85"/>
      <c r="F83" s="85"/>
      <c r="G83" s="85"/>
      <c r="H83" s="85"/>
      <c r="I83" s="85"/>
      <c r="J83" s="85"/>
    </row>
    <row r="84" spans="1:15" s="44" customFormat="1" ht="22.5" customHeight="1">
      <c r="A84" s="85"/>
      <c r="B84" s="83"/>
      <c r="C84" s="85"/>
      <c r="D84" s="85"/>
      <c r="E84" s="85"/>
      <c r="F84" s="85"/>
      <c r="G84" s="85"/>
      <c r="H84" s="85"/>
      <c r="I84" s="85"/>
      <c r="J84" s="85"/>
    </row>
    <row r="85" spans="1:15" s="44" customFormat="1" ht="22.5" customHeight="1">
      <c r="A85" s="85"/>
      <c r="B85" s="83"/>
      <c r="C85" s="85"/>
      <c r="D85" s="85"/>
      <c r="E85" s="85"/>
      <c r="F85" s="85"/>
      <c r="G85" s="85"/>
      <c r="H85" s="85"/>
      <c r="I85" s="85"/>
      <c r="J85" s="85"/>
    </row>
    <row r="86" spans="1:15" s="44" customFormat="1" ht="22.5" customHeight="1">
      <c r="A86" s="85"/>
      <c r="B86" s="83"/>
      <c r="C86" s="85"/>
      <c r="D86" s="85"/>
      <c r="E86" s="85"/>
      <c r="F86" s="85"/>
      <c r="G86" s="85"/>
      <c r="H86" s="85"/>
      <c r="I86" s="85"/>
      <c r="J86" s="85"/>
    </row>
    <row r="87" spans="1:15" s="44" customFormat="1" ht="22.5" customHeight="1">
      <c r="A87" s="85"/>
      <c r="B87" s="83"/>
      <c r="C87" s="85"/>
      <c r="D87" s="85"/>
      <c r="E87" s="85"/>
      <c r="F87" s="85"/>
      <c r="G87" s="85"/>
      <c r="H87" s="85"/>
      <c r="I87" s="85"/>
      <c r="J87" s="85"/>
    </row>
    <row r="88" spans="1:15" s="44" customFormat="1" ht="22.5" customHeight="1">
      <c r="A88" s="85"/>
      <c r="B88" s="83"/>
      <c r="C88" s="85"/>
      <c r="D88" s="85"/>
      <c r="E88" s="85"/>
      <c r="F88" s="85"/>
      <c r="G88" s="85"/>
      <c r="H88" s="85"/>
      <c r="I88" s="85"/>
      <c r="J88" s="85"/>
    </row>
    <row r="89" spans="1:15" s="44" customFormat="1" ht="22.5" customHeight="1">
      <c r="A89" s="85"/>
      <c r="B89" s="83"/>
      <c r="C89" s="85"/>
      <c r="D89" s="85"/>
      <c r="E89" s="85"/>
      <c r="F89" s="85"/>
      <c r="G89" s="85"/>
      <c r="H89" s="85"/>
      <c r="I89" s="85"/>
      <c r="J89" s="85"/>
      <c r="K89" s="85"/>
    </row>
    <row r="90" spans="1:15" s="44" customFormat="1" ht="22.5" customHeight="1">
      <c r="A90" s="85"/>
      <c r="B90" s="83"/>
      <c r="C90" s="85"/>
      <c r="D90" s="85"/>
      <c r="E90" s="85"/>
      <c r="F90" s="85"/>
      <c r="G90" s="85"/>
      <c r="H90" s="85"/>
      <c r="I90" s="85"/>
      <c r="J90" s="85"/>
      <c r="K90" s="85"/>
    </row>
    <row r="91" spans="1:15" s="44" customFormat="1" ht="22.5" customHeight="1">
      <c r="A91" s="85"/>
      <c r="B91" s="83"/>
      <c r="C91" s="85"/>
      <c r="D91" s="85"/>
      <c r="E91" s="85"/>
      <c r="F91" s="85"/>
      <c r="G91" s="85"/>
      <c r="H91" s="85"/>
      <c r="I91" s="85"/>
      <c r="J91" s="85"/>
      <c r="K91" s="85"/>
    </row>
    <row r="92" spans="1:15" s="44" customFormat="1" ht="22.5" customHeight="1">
      <c r="A92" s="85"/>
      <c r="B92" s="83"/>
      <c r="C92" s="85"/>
      <c r="D92" s="85"/>
      <c r="E92" s="85"/>
      <c r="F92" s="85"/>
      <c r="G92" s="85"/>
      <c r="H92" s="85"/>
      <c r="I92" s="85"/>
      <c r="J92" s="85"/>
      <c r="K92" s="85"/>
    </row>
    <row r="93" spans="1:15" s="44" customFormat="1" ht="22.5" customHeight="1">
      <c r="A93" s="85"/>
      <c r="B93" s="83"/>
      <c r="C93" s="85"/>
      <c r="D93" s="85"/>
      <c r="E93" s="85"/>
      <c r="F93" s="85"/>
      <c r="G93" s="85"/>
      <c r="H93" s="85"/>
      <c r="I93" s="85"/>
      <c r="J93" s="85"/>
      <c r="K93" s="85"/>
      <c r="L93" s="85"/>
      <c r="M93" s="85"/>
      <c r="N93" s="85"/>
    </row>
    <row r="94" spans="1:15" s="44" customFormat="1" ht="22.5" customHeight="1">
      <c r="A94" s="85"/>
      <c r="B94" s="83"/>
      <c r="C94" s="85"/>
      <c r="D94" s="85"/>
      <c r="E94" s="85"/>
      <c r="F94" s="85"/>
      <c r="G94" s="85"/>
      <c r="H94" s="85"/>
      <c r="I94" s="85"/>
      <c r="J94" s="85"/>
      <c r="K94" s="85"/>
      <c r="L94" s="85"/>
      <c r="M94" s="85"/>
      <c r="N94" s="85"/>
      <c r="O94" s="85"/>
    </row>
    <row r="95" spans="1:15" s="44" customFormat="1" ht="18.75" customHeight="1">
      <c r="A95" s="85"/>
      <c r="B95" s="83"/>
      <c r="C95" s="85"/>
      <c r="D95" s="85"/>
      <c r="E95" s="85"/>
      <c r="F95" s="85"/>
      <c r="G95" s="85"/>
      <c r="H95" s="85"/>
      <c r="I95" s="85"/>
      <c r="J95" s="85"/>
      <c r="K95" s="85"/>
      <c r="L95" s="85"/>
      <c r="M95" s="85"/>
      <c r="N95" s="85"/>
      <c r="O95" s="85"/>
    </row>
    <row r="96" spans="1:15" s="44" customFormat="1" ht="18.75" customHeight="1">
      <c r="A96" s="85"/>
      <c r="B96" s="83"/>
      <c r="C96" s="85"/>
      <c r="D96" s="85"/>
      <c r="E96" s="85"/>
      <c r="F96" s="85"/>
      <c r="G96" s="85"/>
      <c r="H96" s="85"/>
      <c r="I96" s="85"/>
      <c r="J96" s="85"/>
      <c r="K96" s="85"/>
      <c r="L96" s="85"/>
      <c r="M96" s="85"/>
      <c r="N96" s="85"/>
      <c r="O96" s="85"/>
    </row>
    <row r="97" spans="1:15" s="44" customFormat="1" ht="18.75" customHeight="1">
      <c r="A97" s="85"/>
      <c r="B97" s="83"/>
      <c r="C97" s="85"/>
      <c r="D97" s="85"/>
      <c r="E97" s="85"/>
      <c r="F97" s="85"/>
      <c r="G97" s="85"/>
      <c r="H97" s="85"/>
      <c r="I97" s="85"/>
      <c r="J97" s="85"/>
      <c r="K97" s="85"/>
      <c r="L97" s="85"/>
      <c r="M97" s="85"/>
      <c r="N97" s="85"/>
      <c r="O97" s="85"/>
    </row>
    <row r="98" spans="1:15" s="44" customFormat="1" ht="18.75" customHeight="1">
      <c r="A98" s="85"/>
      <c r="B98" s="83"/>
      <c r="C98" s="85"/>
      <c r="D98" s="85"/>
      <c r="E98" s="85"/>
      <c r="F98" s="85"/>
      <c r="G98" s="85"/>
      <c r="H98" s="85"/>
      <c r="I98" s="85"/>
      <c r="J98" s="85"/>
      <c r="K98" s="85"/>
      <c r="L98" s="85"/>
      <c r="M98" s="85"/>
      <c r="N98" s="85"/>
      <c r="O98" s="85"/>
    </row>
    <row r="99" spans="1:15" s="44" customFormat="1" ht="18.75" customHeight="1">
      <c r="A99" s="85"/>
      <c r="B99" s="83"/>
      <c r="C99" s="85"/>
      <c r="D99" s="85"/>
      <c r="E99" s="85"/>
      <c r="F99" s="85"/>
      <c r="G99" s="85"/>
      <c r="H99" s="85"/>
      <c r="I99" s="85"/>
      <c r="J99" s="85"/>
      <c r="K99" s="85"/>
      <c r="L99" s="85"/>
      <c r="M99" s="85"/>
      <c r="N99" s="85"/>
      <c r="O99" s="85"/>
    </row>
    <row r="100" spans="1:15" s="44" customFormat="1" ht="18.75" customHeight="1">
      <c r="A100" s="85"/>
      <c r="B100" s="83"/>
      <c r="C100" s="85"/>
      <c r="D100" s="85"/>
      <c r="E100" s="85"/>
      <c r="F100" s="85"/>
      <c r="G100" s="85"/>
      <c r="H100" s="85"/>
      <c r="I100" s="85"/>
      <c r="J100" s="85"/>
      <c r="K100" s="85"/>
      <c r="L100" s="85"/>
      <c r="M100" s="85"/>
      <c r="N100" s="85"/>
      <c r="O100" s="85"/>
    </row>
    <row r="101" spans="1:15" s="44" customFormat="1" ht="18.75" customHeight="1">
      <c r="A101" s="85"/>
      <c r="B101" s="83"/>
      <c r="C101" s="85"/>
      <c r="D101" s="85"/>
      <c r="E101" s="85"/>
      <c r="F101" s="85"/>
      <c r="G101" s="85"/>
      <c r="H101" s="85"/>
      <c r="I101" s="85"/>
      <c r="J101" s="85"/>
      <c r="K101" s="85"/>
      <c r="L101" s="85"/>
      <c r="M101" s="85"/>
      <c r="N101" s="85"/>
      <c r="O101" s="85"/>
    </row>
    <row r="102" spans="1:15" s="44" customFormat="1" ht="18.75" customHeight="1">
      <c r="A102" s="85"/>
      <c r="B102" s="83"/>
      <c r="C102" s="85"/>
      <c r="D102" s="85"/>
      <c r="E102" s="85"/>
      <c r="F102" s="85"/>
      <c r="G102" s="85"/>
      <c r="H102" s="85"/>
      <c r="I102" s="85"/>
      <c r="J102" s="85"/>
      <c r="K102" s="85"/>
      <c r="L102" s="85"/>
      <c r="M102" s="85"/>
      <c r="N102" s="85"/>
      <c r="O102" s="85"/>
    </row>
    <row r="103" spans="1:15" s="44" customFormat="1" ht="18.75" customHeight="1">
      <c r="A103" s="85"/>
      <c r="B103" s="83"/>
      <c r="C103" s="85"/>
      <c r="D103" s="85"/>
      <c r="E103" s="85"/>
      <c r="F103" s="85"/>
      <c r="G103" s="85"/>
      <c r="H103" s="85"/>
      <c r="I103" s="85"/>
      <c r="J103" s="85"/>
      <c r="K103" s="85"/>
      <c r="L103" s="85"/>
      <c r="M103" s="85"/>
      <c r="N103" s="85"/>
      <c r="O103" s="85"/>
    </row>
    <row r="104" spans="1:15" s="44" customFormat="1" ht="18.75" customHeight="1">
      <c r="A104" s="85"/>
      <c r="B104" s="83"/>
      <c r="C104" s="85"/>
      <c r="D104" s="85"/>
      <c r="E104" s="85"/>
      <c r="F104" s="85"/>
      <c r="G104" s="85"/>
      <c r="H104" s="85"/>
      <c r="I104" s="85"/>
      <c r="J104" s="85"/>
      <c r="K104" s="85"/>
      <c r="L104" s="85"/>
      <c r="M104" s="85"/>
      <c r="N104" s="85"/>
      <c r="O104" s="85"/>
    </row>
    <row r="105" spans="1:15" s="44" customFormat="1" ht="18.75" customHeight="1">
      <c r="A105" s="85"/>
      <c r="B105" s="83"/>
      <c r="C105" s="85"/>
      <c r="D105" s="85"/>
      <c r="E105" s="85"/>
      <c r="F105" s="85"/>
      <c r="G105" s="85"/>
      <c r="H105" s="85"/>
      <c r="I105" s="85"/>
      <c r="J105" s="85"/>
      <c r="K105" s="85"/>
      <c r="L105" s="85"/>
      <c r="M105" s="85"/>
      <c r="N105" s="85"/>
      <c r="O105" s="85"/>
    </row>
    <row r="106" spans="1:15" s="44" customFormat="1" ht="18.75" customHeight="1">
      <c r="A106" s="85"/>
      <c r="B106" s="83"/>
      <c r="C106" s="85"/>
      <c r="D106" s="85"/>
      <c r="E106" s="85"/>
      <c r="F106" s="85"/>
      <c r="G106" s="85"/>
      <c r="H106" s="85"/>
      <c r="I106" s="85"/>
      <c r="J106" s="85"/>
      <c r="K106" s="85"/>
      <c r="L106" s="85"/>
      <c r="M106" s="85"/>
      <c r="N106" s="85"/>
      <c r="O106" s="85"/>
    </row>
    <row r="107" spans="1:15" s="44" customFormat="1" ht="18.75" customHeight="1">
      <c r="A107" s="85"/>
      <c r="B107" s="83"/>
      <c r="C107" s="85"/>
      <c r="D107" s="85"/>
      <c r="E107" s="85"/>
      <c r="F107" s="85"/>
      <c r="G107" s="85"/>
      <c r="H107" s="85"/>
      <c r="I107" s="85"/>
      <c r="J107" s="85"/>
      <c r="K107" s="85"/>
      <c r="L107" s="85"/>
      <c r="M107" s="85"/>
      <c r="N107" s="85"/>
      <c r="O107" s="85"/>
    </row>
    <row r="108" spans="1:15" ht="18.75" customHeight="1"/>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sheetData>
  <mergeCells count="3">
    <mergeCell ref="D4:N4"/>
    <mergeCell ref="A1:J1"/>
    <mergeCell ref="A2:J2"/>
  </mergeCells>
  <phoneticPr fontId="2"/>
  <printOptions horizontalCentered="1" verticalCentered="1"/>
  <pageMargins left="0" right="0" top="0" bottom="0" header="0" footer="0"/>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zoomScaleNormal="100" workbookViewId="0">
      <selection activeCell="M8" sqref="M8"/>
    </sheetView>
  </sheetViews>
  <sheetFormatPr defaultRowHeight="13.5"/>
  <cols>
    <col min="1" max="1" width="3.375" style="27" customWidth="1"/>
    <col min="2" max="2" width="12.5" style="83" customWidth="1"/>
    <col min="3" max="3" width="2.125" style="27" customWidth="1"/>
    <col min="4" max="9" width="9" style="27"/>
    <col min="10" max="10" width="35" style="27" customWidth="1"/>
    <col min="11" max="11" width="20.5" style="27" customWidth="1"/>
    <col min="12" max="16384" width="9" style="27"/>
  </cols>
  <sheetData>
    <row r="1" spans="1:14" ht="41.25" customHeight="1">
      <c r="A1" s="557" t="str">
        <f>レディース!A1</f>
        <v>SPAZIO NIGHTER CUP</v>
      </c>
      <c r="B1" s="557"/>
      <c r="C1" s="557"/>
      <c r="D1" s="557"/>
      <c r="E1" s="557"/>
      <c r="F1" s="557"/>
      <c r="G1" s="557"/>
      <c r="H1" s="557"/>
      <c r="I1" s="557"/>
      <c r="J1" s="557"/>
      <c r="K1" s="81"/>
    </row>
    <row r="2" spans="1:14" ht="22.5" customHeight="1">
      <c r="A2" s="558" t="s">
        <v>336</v>
      </c>
      <c r="B2" s="558"/>
      <c r="C2" s="558"/>
      <c r="D2" s="558"/>
      <c r="E2" s="558"/>
      <c r="F2" s="558"/>
      <c r="G2" s="558"/>
      <c r="H2" s="558"/>
      <c r="I2" s="558"/>
      <c r="J2" s="558"/>
      <c r="K2" s="82"/>
    </row>
    <row r="3" spans="1:14" ht="10.5" customHeight="1"/>
    <row r="4" spans="1:14" s="44" customFormat="1" ht="22.5" customHeight="1">
      <c r="B4" s="80" t="s">
        <v>1</v>
      </c>
      <c r="C4" s="45"/>
      <c r="D4" s="559" t="str">
        <f>A1</f>
        <v>SPAZIO NIGHTER CUP</v>
      </c>
      <c r="E4" s="559"/>
      <c r="F4" s="559"/>
      <c r="G4" s="559"/>
      <c r="H4" s="537" t="s">
        <v>393</v>
      </c>
      <c r="I4" s="537"/>
      <c r="J4" s="537"/>
      <c r="K4" s="516"/>
      <c r="L4" s="516"/>
      <c r="M4" s="516"/>
      <c r="N4" s="516"/>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440</v>
      </c>
      <c r="F6" s="44" t="s">
        <v>451</v>
      </c>
      <c r="H6" s="44" t="s">
        <v>250</v>
      </c>
    </row>
    <row r="7" spans="1:14" s="44" customFormat="1" ht="11.25" customHeight="1">
      <c r="B7" s="80"/>
      <c r="C7" s="45"/>
    </row>
    <row r="8" spans="1:14" s="44" customFormat="1" ht="22.5" customHeight="1">
      <c r="B8" s="80" t="s">
        <v>3</v>
      </c>
      <c r="C8" s="45"/>
      <c r="D8" s="44" t="s">
        <v>138</v>
      </c>
      <c r="F8" s="44" t="s">
        <v>13</v>
      </c>
    </row>
    <row r="9" spans="1:14" s="44" customFormat="1" ht="11.25" customHeight="1">
      <c r="B9" s="80"/>
      <c r="C9" s="45"/>
      <c r="D9" s="52"/>
    </row>
    <row r="10" spans="1:14" s="44" customFormat="1" ht="22.5" customHeight="1">
      <c r="B10" s="80" t="s">
        <v>56</v>
      </c>
      <c r="C10" s="45"/>
      <c r="D10" s="52" t="s">
        <v>445</v>
      </c>
    </row>
    <row r="11" spans="1:14" s="44" customFormat="1" ht="22.5" customHeight="1">
      <c r="B11" s="80"/>
      <c r="C11" s="45"/>
      <c r="D11" s="44" t="s">
        <v>80</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441</v>
      </c>
    </row>
    <row r="16" spans="1:14" s="44" customFormat="1" ht="11.25" customHeight="1">
      <c r="B16" s="80"/>
      <c r="C16" s="45"/>
    </row>
    <row r="17" spans="2:11" s="44" customFormat="1" ht="22.5" customHeight="1">
      <c r="B17" s="80" t="s">
        <v>4</v>
      </c>
      <c r="C17" s="45"/>
      <c r="D17" s="44" t="s">
        <v>442</v>
      </c>
      <c r="K17" s="48"/>
    </row>
    <row r="18" spans="2:11" s="44" customFormat="1" ht="22.5" customHeight="1">
      <c r="B18" s="52"/>
      <c r="C18" s="45"/>
      <c r="D18" s="44" t="s">
        <v>210</v>
      </c>
      <c r="K18" s="48"/>
    </row>
    <row r="19" spans="2:11" s="44" customFormat="1" ht="22.5" customHeight="1">
      <c r="B19" s="52"/>
      <c r="C19" s="45"/>
      <c r="D19" s="44" t="s">
        <v>211</v>
      </c>
      <c r="K19" s="48"/>
    </row>
    <row r="20" spans="2:11" s="44" customFormat="1" ht="22.5" customHeight="1">
      <c r="B20" s="52"/>
      <c r="C20" s="45"/>
      <c r="D20" s="44" t="s">
        <v>212</v>
      </c>
      <c r="K20" s="48"/>
    </row>
    <row r="21" spans="2:11" s="44" customFormat="1" ht="22.5" customHeight="1">
      <c r="B21" s="52"/>
      <c r="C21" s="45"/>
      <c r="D21" s="44" t="s">
        <v>213</v>
      </c>
      <c r="K21" s="48"/>
    </row>
    <row r="22" spans="2:11" s="44" customFormat="1" ht="22.5" customHeight="1">
      <c r="B22" s="52"/>
      <c r="C22" s="45"/>
      <c r="D22" s="44" t="s">
        <v>214</v>
      </c>
      <c r="K22" s="48"/>
    </row>
    <row r="23" spans="2:11" s="44" customFormat="1" ht="11.25" customHeight="1">
      <c r="B23" s="52"/>
      <c r="C23" s="45"/>
      <c r="K23" s="48"/>
    </row>
    <row r="24" spans="2:11" s="44" customFormat="1" ht="22.5" customHeight="1">
      <c r="B24" s="80" t="s">
        <v>5</v>
      </c>
      <c r="C24" s="45"/>
      <c r="D24" s="44" t="s">
        <v>443</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243</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6" t="s">
        <v>235</v>
      </c>
      <c r="E36" s="47"/>
      <c r="F36" s="47"/>
      <c r="G36" s="47"/>
      <c r="H36" s="47"/>
      <c r="I36" s="47"/>
      <c r="J36" s="47"/>
      <c r="K36" s="49"/>
    </row>
    <row r="37" spans="2:11" s="44" customFormat="1" ht="22.5" customHeight="1">
      <c r="B37" s="80"/>
      <c r="C37" s="45"/>
      <c r="D37" s="47" t="s">
        <v>207</v>
      </c>
      <c r="E37" s="47"/>
      <c r="F37" s="47"/>
      <c r="G37" s="47"/>
      <c r="H37" s="47"/>
      <c r="I37" s="47"/>
      <c r="J37" s="47"/>
      <c r="K37" s="49"/>
    </row>
    <row r="38" spans="2:11" s="44" customFormat="1" ht="22.5" customHeight="1">
      <c r="B38" s="80"/>
      <c r="C38" s="45"/>
      <c r="D38" s="47" t="s">
        <v>121</v>
      </c>
      <c r="E38" s="47"/>
      <c r="F38" s="47"/>
      <c r="G38" s="47"/>
      <c r="H38" s="47"/>
      <c r="I38" s="47"/>
      <c r="J38" s="47"/>
      <c r="K38" s="49"/>
    </row>
    <row r="39" spans="2:11" s="44" customFormat="1" ht="22.5" customHeight="1">
      <c r="B39" s="80"/>
      <c r="C39" s="45"/>
      <c r="D39" s="47" t="s">
        <v>122</v>
      </c>
      <c r="E39" s="47"/>
      <c r="F39" s="47"/>
      <c r="G39" s="47"/>
      <c r="H39" s="47"/>
      <c r="I39" s="47"/>
      <c r="J39" s="47"/>
      <c r="K39" s="49"/>
    </row>
    <row r="40" spans="2:11" s="44" customFormat="1" ht="11.25" customHeight="1">
      <c r="B40" s="80"/>
      <c r="C40" s="45"/>
      <c r="D40" s="47"/>
      <c r="E40" s="47"/>
      <c r="F40" s="47"/>
      <c r="G40" s="47"/>
      <c r="H40" s="47"/>
      <c r="I40" s="47"/>
      <c r="J40" s="47"/>
      <c r="K40" s="49"/>
    </row>
    <row r="41" spans="2:11" s="44" customFormat="1" ht="22.5" customHeight="1">
      <c r="B41" s="80" t="s">
        <v>6</v>
      </c>
      <c r="C41" s="45"/>
      <c r="D41" s="47" t="s">
        <v>74</v>
      </c>
      <c r="E41" s="47"/>
      <c r="F41" s="47"/>
      <c r="G41" s="47"/>
      <c r="H41" s="47"/>
      <c r="I41" s="47"/>
      <c r="J41" s="47"/>
      <c r="K41" s="49"/>
    </row>
    <row r="42" spans="2:11" s="44" customFormat="1" ht="11.25" customHeight="1">
      <c r="B42" s="80"/>
      <c r="C42" s="45"/>
      <c r="D42" s="47"/>
      <c r="K42" s="49"/>
    </row>
    <row r="43" spans="2:11" s="44" customFormat="1" ht="22.5" customHeight="1">
      <c r="B43" s="80" t="s">
        <v>7</v>
      </c>
      <c r="C43" s="45"/>
      <c r="D43" s="47" t="s">
        <v>54</v>
      </c>
      <c r="E43" s="47"/>
      <c r="F43" s="47"/>
      <c r="G43" s="47"/>
      <c r="H43" s="47"/>
      <c r="I43" s="47"/>
      <c r="J43" s="47"/>
      <c r="K43" s="49"/>
    </row>
    <row r="44" spans="2:11" s="44" customFormat="1" ht="22.5" customHeight="1">
      <c r="B44" s="80"/>
      <c r="C44" s="45"/>
      <c r="D44" s="47" t="s">
        <v>75</v>
      </c>
      <c r="E44" s="47"/>
      <c r="F44" s="47"/>
      <c r="G44" s="47"/>
      <c r="H44" s="47"/>
      <c r="I44" s="47"/>
      <c r="J44" s="47"/>
      <c r="K44" s="49"/>
    </row>
    <row r="45" spans="2:11" s="44" customFormat="1" ht="22.5" customHeight="1">
      <c r="B45" s="80"/>
      <c r="C45" s="45"/>
      <c r="D45" s="47" t="s">
        <v>76</v>
      </c>
      <c r="E45" s="47"/>
      <c r="F45" s="47"/>
      <c r="G45" s="47"/>
      <c r="H45" s="47"/>
      <c r="I45" s="47"/>
      <c r="J45" s="47"/>
      <c r="K45" s="49"/>
    </row>
    <row r="46" spans="2:11" s="44" customFormat="1" ht="22.5" customHeight="1">
      <c r="B46" s="80"/>
      <c r="C46" s="45"/>
      <c r="D46" s="46" t="s">
        <v>77</v>
      </c>
      <c r="E46" s="47"/>
      <c r="F46" s="47"/>
      <c r="G46" s="47"/>
      <c r="H46" s="47"/>
      <c r="I46" s="47"/>
      <c r="J46" s="47"/>
      <c r="K46" s="49"/>
    </row>
    <row r="47" spans="2:11" s="44" customFormat="1" ht="22.5" customHeight="1">
      <c r="B47" s="80"/>
      <c r="C47" s="45"/>
      <c r="D47" s="47" t="s">
        <v>230</v>
      </c>
      <c r="E47" s="47"/>
      <c r="F47" s="47"/>
      <c r="G47" s="47"/>
      <c r="H47" s="47"/>
      <c r="I47" s="47"/>
      <c r="J47" s="47"/>
      <c r="K47" s="49"/>
    </row>
    <row r="48" spans="2:11" s="44" customFormat="1" ht="22.5" customHeight="1">
      <c r="B48" s="84"/>
      <c r="C48" s="45"/>
      <c r="D48" s="47" t="s">
        <v>231</v>
      </c>
      <c r="J48" s="47"/>
      <c r="K48" s="49"/>
    </row>
    <row r="49" spans="2:11" s="44" customFormat="1" ht="22.5" customHeight="1">
      <c r="B49" s="84"/>
      <c r="C49" s="45"/>
      <c r="D49" s="44" t="s">
        <v>444</v>
      </c>
      <c r="J49" s="47"/>
      <c r="K49" s="47"/>
    </row>
    <row r="50" spans="2:11" s="44" customFormat="1" ht="22.5" customHeight="1">
      <c r="B50" s="80"/>
      <c r="C50" s="45"/>
      <c r="D50" s="47" t="s">
        <v>202</v>
      </c>
      <c r="H50" s="47"/>
      <c r="I50" s="47"/>
      <c r="J50" s="47"/>
      <c r="K50" s="47"/>
    </row>
    <row r="51" spans="2:11" s="44" customFormat="1" ht="22.5" customHeight="1">
      <c r="B51" s="80"/>
      <c r="C51" s="45"/>
      <c r="D51" s="47"/>
      <c r="H51" s="47"/>
      <c r="I51" s="47"/>
      <c r="J51" s="47"/>
      <c r="K51" s="49"/>
    </row>
    <row r="52" spans="2:11" s="44" customFormat="1" ht="22.5" customHeight="1">
      <c r="B52" s="80"/>
      <c r="C52" s="45"/>
      <c r="E52" s="47"/>
      <c r="F52" s="47"/>
      <c r="G52" s="47"/>
      <c r="H52" s="47"/>
      <c r="I52" s="47"/>
      <c r="J52" s="47"/>
      <c r="K52" s="49"/>
    </row>
    <row r="53" spans="2:11" s="44" customFormat="1" ht="22.5" customHeight="1">
      <c r="B53" s="52"/>
      <c r="C53" s="45"/>
      <c r="D53" s="47"/>
      <c r="E53" s="47"/>
      <c r="F53" s="47"/>
      <c r="G53" s="47"/>
      <c r="H53" s="47"/>
      <c r="I53" s="47"/>
      <c r="J53" s="47"/>
      <c r="K53" s="49"/>
    </row>
    <row r="54" spans="2:11" s="44" customFormat="1" ht="22.5" customHeight="1">
      <c r="B54" s="52"/>
      <c r="C54" s="45"/>
      <c r="E54" s="47"/>
      <c r="F54" s="47"/>
      <c r="G54" s="47"/>
      <c r="H54" s="47"/>
      <c r="I54" s="47"/>
      <c r="J54" s="47"/>
      <c r="K54" s="49"/>
    </row>
    <row r="55" spans="2:11" s="44" customFormat="1" ht="22.5" customHeight="1">
      <c r="B55" s="52"/>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D57" s="47"/>
      <c r="E57" s="47"/>
      <c r="F57" s="47"/>
      <c r="G57" s="47"/>
      <c r="H57" s="47"/>
      <c r="I57" s="47"/>
      <c r="J57" s="47"/>
      <c r="K57" s="49"/>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52"/>
      <c r="K64" s="47"/>
    </row>
    <row r="65" spans="1:15" s="44" customFormat="1" ht="22.5" customHeight="1">
      <c r="B65" s="83"/>
      <c r="K65" s="47"/>
    </row>
    <row r="66" spans="1:15" s="44" customFormat="1" ht="22.5" customHeight="1">
      <c r="B66" s="83"/>
      <c r="K66" s="47"/>
      <c r="L66" s="47"/>
    </row>
    <row r="67" spans="1:15" s="44" customFormat="1" ht="22.5" customHeight="1">
      <c r="B67" s="83"/>
      <c r="C67" s="27"/>
      <c r="D67" s="27"/>
      <c r="E67" s="27"/>
      <c r="F67" s="27"/>
      <c r="G67" s="27"/>
      <c r="H67" s="27"/>
      <c r="I67" s="27"/>
      <c r="J67" s="27"/>
      <c r="K67" s="47"/>
      <c r="L67" s="47"/>
      <c r="M67" s="47"/>
      <c r="N67" s="47"/>
    </row>
    <row r="68" spans="1:15" s="44" customFormat="1" ht="22.5" customHeight="1">
      <c r="B68" s="83"/>
      <c r="C68" s="27"/>
      <c r="D68" s="27"/>
      <c r="E68" s="27"/>
      <c r="F68" s="27"/>
      <c r="G68" s="27"/>
      <c r="H68" s="27"/>
      <c r="I68" s="27"/>
      <c r="J68" s="27"/>
      <c r="K68" s="47"/>
      <c r="O68" s="47"/>
    </row>
    <row r="69" spans="1:15" s="44" customFormat="1" ht="22.5" customHeight="1">
      <c r="B69" s="83"/>
      <c r="C69" s="27"/>
      <c r="D69" s="27"/>
      <c r="E69" s="27"/>
      <c r="F69" s="27"/>
      <c r="G69" s="27"/>
      <c r="H69" s="27"/>
      <c r="I69" s="27"/>
      <c r="J69" s="27"/>
      <c r="K69" s="47"/>
    </row>
    <row r="70" spans="1:15" s="44" customFormat="1" ht="22.5" customHeight="1">
      <c r="B70" s="83"/>
      <c r="C70" s="27"/>
      <c r="D70" s="27"/>
      <c r="E70" s="27"/>
      <c r="F70" s="27"/>
      <c r="G70" s="27"/>
      <c r="H70" s="27"/>
      <c r="I70" s="27"/>
      <c r="J70" s="27"/>
      <c r="K70" s="47"/>
    </row>
    <row r="71" spans="1:15" s="44" customFormat="1" ht="22.5" customHeight="1">
      <c r="B71" s="83"/>
      <c r="C71" s="27"/>
      <c r="D71" s="27"/>
      <c r="E71" s="27"/>
      <c r="F71" s="27"/>
      <c r="G71" s="27"/>
      <c r="H71" s="27"/>
      <c r="I71" s="27"/>
      <c r="J71" s="27"/>
      <c r="K71" s="47"/>
    </row>
    <row r="72" spans="1:15" s="44" customFormat="1" ht="22.5" customHeight="1">
      <c r="B72" s="83"/>
      <c r="C72" s="27"/>
      <c r="D72" s="27"/>
      <c r="E72" s="27"/>
      <c r="F72" s="27"/>
      <c r="G72" s="27"/>
      <c r="H72" s="27"/>
      <c r="I72" s="27"/>
      <c r="J72" s="27"/>
      <c r="K72" s="47"/>
    </row>
    <row r="73" spans="1:15" s="44" customFormat="1" ht="22.5" customHeight="1">
      <c r="B73" s="83"/>
      <c r="C73" s="27"/>
      <c r="D73" s="27"/>
      <c r="E73" s="27"/>
      <c r="F73" s="27"/>
      <c r="G73" s="27"/>
      <c r="H73" s="27"/>
      <c r="I73" s="27"/>
      <c r="J73" s="27"/>
      <c r="K73" s="47"/>
    </row>
    <row r="74" spans="1:15" s="44" customFormat="1" ht="22.5" customHeight="1">
      <c r="B74" s="83"/>
      <c r="C74" s="27"/>
      <c r="D74" s="27"/>
      <c r="E74" s="27"/>
      <c r="F74" s="27"/>
      <c r="G74" s="27"/>
      <c r="H74" s="27"/>
      <c r="I74" s="27"/>
      <c r="J74" s="27"/>
      <c r="K74" s="47"/>
    </row>
    <row r="75" spans="1:15" s="44" customFormat="1" ht="22.5" customHeight="1">
      <c r="B75" s="83"/>
      <c r="C75" s="27"/>
      <c r="D75" s="27"/>
      <c r="E75" s="27"/>
      <c r="F75" s="27"/>
      <c r="G75" s="27"/>
      <c r="H75" s="27"/>
      <c r="I75" s="27"/>
      <c r="J75" s="27"/>
      <c r="K75" s="47"/>
    </row>
    <row r="76" spans="1:15" s="44" customFormat="1" ht="22.5" customHeight="1">
      <c r="B76" s="83"/>
      <c r="C76" s="27"/>
      <c r="D76" s="27"/>
      <c r="E76" s="27"/>
      <c r="F76" s="27"/>
      <c r="G76" s="27"/>
      <c r="H76" s="27"/>
      <c r="I76" s="27"/>
      <c r="J76" s="27"/>
      <c r="K76" s="47"/>
    </row>
    <row r="77" spans="1:15" s="44" customFormat="1" ht="22.5" customHeight="1">
      <c r="A77" s="27"/>
      <c r="B77" s="83"/>
      <c r="C77" s="27"/>
      <c r="D77" s="27"/>
      <c r="E77" s="27"/>
      <c r="F77" s="27"/>
      <c r="G77" s="27"/>
      <c r="H77" s="27"/>
      <c r="I77" s="27"/>
      <c r="J77" s="27"/>
      <c r="K77" s="47"/>
    </row>
    <row r="78" spans="1:15" s="44" customFormat="1" ht="22.5" customHeight="1">
      <c r="A78" s="27"/>
      <c r="B78" s="83"/>
      <c r="C78" s="27"/>
      <c r="D78" s="27"/>
      <c r="E78" s="27"/>
      <c r="F78" s="27"/>
      <c r="G78" s="27"/>
      <c r="H78" s="27"/>
      <c r="I78" s="27"/>
      <c r="J78" s="27"/>
      <c r="K78" s="47"/>
    </row>
    <row r="79" spans="1:15" s="44" customFormat="1" ht="22.5" customHeight="1">
      <c r="A79" s="27"/>
      <c r="B79" s="83"/>
      <c r="C79" s="27"/>
      <c r="D79" s="27"/>
      <c r="E79" s="27"/>
      <c r="F79" s="27"/>
      <c r="G79" s="27"/>
      <c r="H79" s="27"/>
      <c r="I79" s="27"/>
      <c r="J79" s="27"/>
      <c r="K79" s="47"/>
    </row>
    <row r="80" spans="1:15" s="44" customFormat="1" ht="22.5" customHeight="1">
      <c r="A80" s="27"/>
      <c r="B80" s="83"/>
      <c r="C80" s="27"/>
      <c r="D80" s="27"/>
      <c r="E80" s="27"/>
      <c r="F80" s="27"/>
      <c r="G80" s="27"/>
      <c r="H80" s="27"/>
      <c r="I80" s="27"/>
      <c r="J80" s="27"/>
      <c r="K80" s="47"/>
    </row>
    <row r="81" spans="1:15" s="44" customFormat="1" ht="22.5" customHeight="1">
      <c r="A81" s="27"/>
      <c r="B81" s="83"/>
      <c r="C81" s="27"/>
      <c r="D81" s="27"/>
      <c r="E81" s="27"/>
      <c r="F81" s="27"/>
      <c r="G81" s="27"/>
      <c r="H81" s="27"/>
      <c r="I81" s="27"/>
      <c r="J81" s="27"/>
    </row>
    <row r="82" spans="1:15" s="47" customFormat="1" ht="22.5" customHeight="1">
      <c r="A82" s="27"/>
      <c r="B82" s="83"/>
      <c r="C82" s="27"/>
      <c r="D82" s="27"/>
      <c r="E82" s="27"/>
      <c r="F82" s="27"/>
      <c r="G82" s="27"/>
      <c r="H82" s="27"/>
      <c r="I82" s="27"/>
      <c r="J82" s="27"/>
      <c r="K82" s="44"/>
      <c r="L82" s="44"/>
      <c r="M82" s="44"/>
      <c r="N82" s="44"/>
      <c r="O82" s="44"/>
    </row>
    <row r="83" spans="1:15" s="44" customFormat="1" ht="22.5" customHeight="1">
      <c r="A83" s="27"/>
      <c r="B83" s="83"/>
      <c r="C83" s="27"/>
      <c r="D83" s="27"/>
      <c r="E83" s="27"/>
      <c r="F83" s="27"/>
      <c r="G83" s="27"/>
      <c r="H83" s="27"/>
      <c r="I83" s="27"/>
      <c r="J83" s="27"/>
    </row>
    <row r="84" spans="1:15" s="44" customFormat="1" ht="22.5" customHeight="1">
      <c r="A84" s="27"/>
      <c r="B84" s="83"/>
      <c r="C84" s="27"/>
      <c r="D84" s="27"/>
      <c r="E84" s="27"/>
      <c r="F84" s="27"/>
      <c r="G84" s="27"/>
      <c r="H84" s="27"/>
      <c r="I84" s="27"/>
      <c r="J84" s="27"/>
    </row>
    <row r="85" spans="1:15" s="44" customFormat="1" ht="22.5" customHeight="1">
      <c r="A85" s="27"/>
      <c r="B85" s="83"/>
      <c r="C85" s="27"/>
      <c r="D85" s="27"/>
      <c r="E85" s="27"/>
      <c r="F85" s="27"/>
      <c r="G85" s="27"/>
      <c r="H85" s="27"/>
      <c r="I85" s="27"/>
      <c r="J85" s="27"/>
    </row>
    <row r="86" spans="1:15" s="44" customFormat="1" ht="22.5" customHeight="1">
      <c r="A86" s="27"/>
      <c r="B86" s="83"/>
      <c r="C86" s="27"/>
      <c r="D86" s="27"/>
      <c r="E86" s="27"/>
      <c r="F86" s="27"/>
      <c r="G86" s="27"/>
      <c r="H86" s="27"/>
      <c r="I86" s="27"/>
      <c r="J86" s="27"/>
    </row>
    <row r="87" spans="1:15" s="44" customFormat="1" ht="22.5" customHeight="1">
      <c r="A87" s="27"/>
      <c r="B87" s="83"/>
      <c r="C87" s="27"/>
      <c r="D87" s="27"/>
      <c r="E87" s="27"/>
      <c r="F87" s="27"/>
      <c r="G87" s="27"/>
      <c r="H87" s="27"/>
      <c r="I87" s="27"/>
      <c r="J87" s="27"/>
    </row>
    <row r="88" spans="1:15" s="44" customFormat="1" ht="22.5" customHeight="1">
      <c r="A88" s="27"/>
      <c r="B88" s="83"/>
      <c r="C88" s="27"/>
      <c r="D88" s="27"/>
      <c r="E88" s="27"/>
      <c r="F88" s="27"/>
      <c r="G88" s="27"/>
      <c r="H88" s="27"/>
      <c r="I88" s="27"/>
      <c r="J88" s="27"/>
    </row>
    <row r="89" spans="1:15" s="44" customFormat="1" ht="22.5" customHeight="1">
      <c r="A89" s="27"/>
      <c r="B89" s="83"/>
      <c r="C89" s="27"/>
      <c r="D89" s="27"/>
      <c r="E89" s="27"/>
      <c r="F89" s="27"/>
      <c r="G89" s="27"/>
      <c r="H89" s="27"/>
      <c r="I89" s="27"/>
      <c r="J89" s="27"/>
    </row>
    <row r="90" spans="1:15" s="44" customFormat="1" ht="22.5" customHeight="1">
      <c r="A90" s="27"/>
      <c r="B90" s="83"/>
      <c r="C90" s="27"/>
      <c r="D90" s="27"/>
      <c r="E90" s="27"/>
      <c r="F90" s="27"/>
      <c r="G90" s="27"/>
      <c r="H90" s="27"/>
      <c r="I90" s="27"/>
      <c r="J90" s="27"/>
      <c r="K90" s="27"/>
    </row>
    <row r="91" spans="1:15" s="44" customFormat="1" ht="22.5" customHeight="1">
      <c r="A91" s="27"/>
      <c r="B91" s="83"/>
      <c r="C91" s="27"/>
      <c r="D91" s="27"/>
      <c r="E91" s="27"/>
      <c r="F91" s="27"/>
      <c r="G91" s="27"/>
      <c r="H91" s="27"/>
      <c r="I91" s="27"/>
      <c r="J91" s="27"/>
      <c r="K91" s="27"/>
    </row>
    <row r="92" spans="1:15" s="44" customFormat="1" ht="22.5" customHeight="1">
      <c r="A92" s="27"/>
      <c r="B92" s="83"/>
      <c r="C92" s="27"/>
      <c r="D92" s="27"/>
      <c r="E92" s="27"/>
      <c r="F92" s="27"/>
      <c r="G92" s="27"/>
      <c r="H92" s="27"/>
      <c r="I92" s="27"/>
      <c r="J92" s="27"/>
      <c r="K92" s="27"/>
    </row>
    <row r="93" spans="1:15" s="44" customFormat="1" ht="22.5" customHeight="1">
      <c r="A93" s="27"/>
      <c r="B93" s="83"/>
      <c r="C93" s="27"/>
      <c r="D93" s="27"/>
      <c r="E93" s="27"/>
      <c r="F93" s="27"/>
      <c r="G93" s="27"/>
      <c r="H93" s="27"/>
      <c r="I93" s="27"/>
      <c r="J93" s="27"/>
      <c r="K93" s="27"/>
    </row>
    <row r="94" spans="1:15" s="44" customFormat="1" ht="22.5" customHeight="1">
      <c r="A94" s="27"/>
      <c r="B94" s="83"/>
      <c r="C94" s="27"/>
      <c r="D94" s="27"/>
      <c r="E94" s="27"/>
      <c r="F94" s="27"/>
      <c r="G94" s="27"/>
      <c r="H94" s="27"/>
      <c r="I94" s="27"/>
      <c r="J94" s="27"/>
      <c r="K94" s="27"/>
      <c r="L94" s="27"/>
      <c r="M94" s="27"/>
      <c r="N94" s="27"/>
    </row>
    <row r="95" spans="1:15" s="44" customFormat="1" ht="22.5" customHeight="1">
      <c r="A95" s="27"/>
      <c r="B95" s="83"/>
      <c r="C95" s="27"/>
      <c r="D95" s="27"/>
      <c r="E95" s="27"/>
      <c r="F95" s="27"/>
      <c r="G95" s="27"/>
      <c r="H95" s="27"/>
      <c r="I95" s="27"/>
      <c r="J95" s="27"/>
      <c r="K95" s="27"/>
      <c r="L95" s="27"/>
      <c r="M95" s="27"/>
      <c r="N95" s="27"/>
      <c r="O95" s="27"/>
    </row>
    <row r="96" spans="1:15" s="44" customFormat="1" ht="18.75" customHeight="1">
      <c r="A96" s="27"/>
      <c r="B96" s="83"/>
      <c r="C96" s="27"/>
      <c r="D96" s="27"/>
      <c r="E96" s="27"/>
      <c r="F96" s="27"/>
      <c r="G96" s="27"/>
      <c r="H96" s="27"/>
      <c r="I96" s="27"/>
      <c r="J96" s="27"/>
      <c r="K96" s="27"/>
      <c r="L96" s="27"/>
      <c r="M96" s="27"/>
      <c r="N96" s="27"/>
      <c r="O96" s="27"/>
    </row>
    <row r="97" spans="1:15" s="44" customFormat="1" ht="18.75" customHeight="1">
      <c r="A97" s="27"/>
      <c r="B97" s="83"/>
      <c r="C97" s="27"/>
      <c r="D97" s="27"/>
      <c r="E97" s="27"/>
      <c r="F97" s="27"/>
      <c r="G97" s="27"/>
      <c r="H97" s="27"/>
      <c r="I97" s="27"/>
      <c r="J97" s="27"/>
      <c r="K97" s="27"/>
      <c r="L97" s="27"/>
      <c r="M97" s="27"/>
      <c r="N97" s="27"/>
      <c r="O97" s="27"/>
    </row>
    <row r="98" spans="1:15" s="44" customFormat="1" ht="18.75" customHeight="1">
      <c r="A98" s="27"/>
      <c r="B98" s="83"/>
      <c r="C98" s="27"/>
      <c r="D98" s="27"/>
      <c r="E98" s="27"/>
      <c r="F98" s="27"/>
      <c r="G98" s="27"/>
      <c r="H98" s="27"/>
      <c r="I98" s="27"/>
      <c r="J98" s="27"/>
      <c r="K98" s="27"/>
      <c r="L98" s="27"/>
      <c r="M98" s="27"/>
      <c r="N98" s="27"/>
      <c r="O98" s="27"/>
    </row>
    <row r="99" spans="1:15" s="44" customFormat="1" ht="18.75" customHeight="1">
      <c r="A99" s="27"/>
      <c r="B99" s="83"/>
      <c r="C99" s="27"/>
      <c r="D99" s="27"/>
      <c r="E99" s="27"/>
      <c r="F99" s="27"/>
      <c r="G99" s="27"/>
      <c r="H99" s="27"/>
      <c r="I99" s="27"/>
      <c r="J99" s="27"/>
      <c r="K99" s="27"/>
      <c r="L99" s="27"/>
      <c r="M99" s="27"/>
      <c r="N99" s="27"/>
      <c r="O99" s="27"/>
    </row>
    <row r="100" spans="1:15" s="44" customFormat="1" ht="18.75" customHeight="1">
      <c r="A100" s="27"/>
      <c r="B100" s="83"/>
      <c r="C100" s="27"/>
      <c r="D100" s="27"/>
      <c r="E100" s="27"/>
      <c r="F100" s="27"/>
      <c r="G100" s="27"/>
      <c r="H100" s="27"/>
      <c r="I100" s="27"/>
      <c r="J100" s="27"/>
      <c r="K100" s="27"/>
      <c r="L100" s="27"/>
      <c r="M100" s="27"/>
      <c r="N100" s="27"/>
      <c r="O100" s="27"/>
    </row>
    <row r="101" spans="1:15" s="44" customFormat="1" ht="18.75" customHeight="1">
      <c r="A101" s="27"/>
      <c r="B101" s="83"/>
      <c r="C101" s="27"/>
      <c r="D101" s="27"/>
      <c r="E101" s="27"/>
      <c r="F101" s="27"/>
      <c r="G101" s="27"/>
      <c r="H101" s="27"/>
      <c r="I101" s="27"/>
      <c r="J101" s="27"/>
      <c r="K101" s="27"/>
      <c r="L101" s="27"/>
      <c r="M101" s="27"/>
      <c r="N101" s="27"/>
      <c r="O101" s="27"/>
    </row>
    <row r="102" spans="1:15" s="44" customFormat="1" ht="18.75" customHeight="1">
      <c r="A102" s="27"/>
      <c r="B102" s="83"/>
      <c r="C102" s="27"/>
      <c r="D102" s="27"/>
      <c r="E102" s="27"/>
      <c r="F102" s="27"/>
      <c r="G102" s="27"/>
      <c r="H102" s="27"/>
      <c r="I102" s="27"/>
      <c r="J102" s="27"/>
      <c r="K102" s="27"/>
      <c r="L102" s="27"/>
      <c r="M102" s="27"/>
      <c r="N102" s="27"/>
      <c r="O102" s="27"/>
    </row>
    <row r="103" spans="1:15" s="44" customFormat="1" ht="18.75" customHeight="1">
      <c r="A103" s="27"/>
      <c r="B103" s="83"/>
      <c r="C103" s="27"/>
      <c r="D103" s="27"/>
      <c r="E103" s="27"/>
      <c r="F103" s="27"/>
      <c r="G103" s="27"/>
      <c r="H103" s="27"/>
      <c r="I103" s="27"/>
      <c r="J103" s="27"/>
      <c r="K103" s="27"/>
      <c r="L103" s="27"/>
      <c r="M103" s="27"/>
      <c r="N103" s="27"/>
      <c r="O103" s="27"/>
    </row>
    <row r="104" spans="1:15" s="44" customFormat="1" ht="18.75" customHeight="1">
      <c r="A104" s="27"/>
      <c r="B104" s="83"/>
      <c r="C104" s="27"/>
      <c r="D104" s="27"/>
      <c r="E104" s="27"/>
      <c r="F104" s="27"/>
      <c r="G104" s="27"/>
      <c r="H104" s="27"/>
      <c r="I104" s="27"/>
      <c r="J104" s="27"/>
      <c r="K104" s="27"/>
      <c r="L104" s="27"/>
      <c r="M104" s="27"/>
      <c r="N104" s="27"/>
      <c r="O104" s="27"/>
    </row>
    <row r="105" spans="1:15" s="44" customFormat="1" ht="18.75" customHeight="1">
      <c r="A105" s="27"/>
      <c r="B105" s="83"/>
      <c r="C105" s="27"/>
      <c r="D105" s="27"/>
      <c r="E105" s="27"/>
      <c r="F105" s="27"/>
      <c r="G105" s="27"/>
      <c r="H105" s="27"/>
      <c r="I105" s="27"/>
      <c r="J105" s="27"/>
      <c r="K105" s="27"/>
      <c r="L105" s="27"/>
      <c r="M105" s="27"/>
      <c r="N105" s="27"/>
      <c r="O105" s="27"/>
    </row>
    <row r="106" spans="1:15" s="44" customFormat="1" ht="18.75" customHeight="1">
      <c r="A106" s="27"/>
      <c r="B106" s="83"/>
      <c r="C106" s="27"/>
      <c r="D106" s="27"/>
      <c r="E106" s="27"/>
      <c r="F106" s="27"/>
      <c r="G106" s="27"/>
      <c r="H106" s="27"/>
      <c r="I106" s="27"/>
      <c r="J106" s="27"/>
      <c r="K106" s="27"/>
      <c r="L106" s="27"/>
      <c r="M106" s="27"/>
      <c r="N106" s="27"/>
      <c r="O106" s="27"/>
    </row>
    <row r="107" spans="1:15" s="44" customFormat="1" ht="18.75" customHeight="1">
      <c r="A107" s="27"/>
      <c r="B107" s="83"/>
      <c r="C107" s="27"/>
      <c r="D107" s="27"/>
      <c r="E107" s="27"/>
      <c r="F107" s="27"/>
      <c r="G107" s="27"/>
      <c r="H107" s="27"/>
      <c r="I107" s="27"/>
      <c r="J107" s="27"/>
      <c r="K107" s="27"/>
      <c r="L107" s="27"/>
      <c r="M107" s="27"/>
      <c r="N107" s="27"/>
      <c r="O107" s="27"/>
    </row>
    <row r="108" spans="1:15" s="44" customFormat="1" ht="18.75" customHeight="1">
      <c r="A108" s="27"/>
      <c r="B108" s="83"/>
      <c r="C108" s="27"/>
      <c r="D108" s="27"/>
      <c r="E108" s="27"/>
      <c r="F108" s="27"/>
      <c r="G108" s="27"/>
      <c r="H108" s="27"/>
      <c r="I108" s="27"/>
      <c r="J108" s="27"/>
      <c r="K108" s="27"/>
      <c r="L108" s="27"/>
      <c r="M108" s="27"/>
      <c r="N108" s="27"/>
      <c r="O108" s="27"/>
    </row>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sheetData>
  <mergeCells count="4">
    <mergeCell ref="A1:J1"/>
    <mergeCell ref="A2:J2"/>
    <mergeCell ref="D4:G4"/>
    <mergeCell ref="H4:J4"/>
  </mergeCells>
  <phoneticPr fontId="2"/>
  <printOptions horizontalCentered="1" verticalCentered="1"/>
  <pageMargins left="0.39370078740157483" right="0.39370078740157483" top="0.39370078740157483" bottom="0.39370078740157483" header="0" footer="0"/>
  <pageSetup paperSize="9" scale="84" orientation="portrait" r:id="rId1"/>
  <headerFooter alignWithMargins="0"/>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zoomScaleNormal="100" workbookViewId="0">
      <selection activeCell="A2" sqref="A2:J2"/>
    </sheetView>
  </sheetViews>
  <sheetFormatPr defaultRowHeight="13.5"/>
  <cols>
    <col min="1" max="1" width="3.375" style="85" customWidth="1"/>
    <col min="2" max="2" width="12.5" style="83" customWidth="1"/>
    <col min="3" max="3" width="2.125" style="85" customWidth="1"/>
    <col min="4" max="9" width="9" style="85"/>
    <col min="10" max="10" width="35" style="85" customWidth="1"/>
    <col min="11" max="11" width="20.5" style="85" customWidth="1"/>
    <col min="12" max="16384" width="9" style="85"/>
  </cols>
  <sheetData>
    <row r="1" spans="1:14" ht="33.75" customHeight="1">
      <c r="A1" s="560" t="str">
        <f>レディース!A1</f>
        <v>SPAZIO NIGHTER CUP</v>
      </c>
      <c r="B1" s="560"/>
      <c r="C1" s="560"/>
      <c r="D1" s="560"/>
      <c r="E1" s="560"/>
      <c r="F1" s="560"/>
      <c r="G1" s="560"/>
      <c r="H1" s="560"/>
      <c r="I1" s="560"/>
      <c r="J1" s="560"/>
      <c r="K1" s="81"/>
    </row>
    <row r="2" spans="1:14" ht="20.25" customHeight="1">
      <c r="A2" s="536" t="s">
        <v>336</v>
      </c>
      <c r="B2" s="536"/>
      <c r="C2" s="536"/>
      <c r="D2" s="536"/>
      <c r="E2" s="536"/>
      <c r="F2" s="536"/>
      <c r="G2" s="536"/>
      <c r="H2" s="536"/>
      <c r="I2" s="536"/>
      <c r="J2" s="536"/>
      <c r="K2" s="82"/>
    </row>
    <row r="3" spans="1:14" ht="9.9499999999999993" customHeight="1"/>
    <row r="4" spans="1:14" s="44" customFormat="1" ht="20.25" customHeight="1">
      <c r="B4" s="80" t="s">
        <v>1</v>
      </c>
      <c r="C4" s="45"/>
      <c r="D4" s="537" t="s">
        <v>300</v>
      </c>
      <c r="E4" s="537"/>
      <c r="F4" s="537"/>
      <c r="G4" s="537"/>
      <c r="H4" s="537"/>
      <c r="I4" s="537"/>
      <c r="J4" s="537"/>
      <c r="K4" s="537"/>
      <c r="L4" s="537"/>
      <c r="M4" s="537"/>
      <c r="N4" s="537"/>
    </row>
    <row r="5" spans="1:14" s="44" customFormat="1" ht="9.9499999999999993" customHeight="1">
      <c r="B5" s="80"/>
      <c r="C5" s="45"/>
      <c r="D5" s="51"/>
      <c r="E5" s="51"/>
      <c r="F5" s="51"/>
      <c r="G5" s="51"/>
      <c r="H5" s="51"/>
      <c r="I5" s="51"/>
      <c r="J5" s="51"/>
      <c r="K5" s="51"/>
      <c r="L5" s="51"/>
      <c r="M5" s="51"/>
      <c r="N5" s="51"/>
    </row>
    <row r="6" spans="1:14" s="44" customFormat="1" ht="20.25" customHeight="1">
      <c r="B6" s="80" t="s">
        <v>2</v>
      </c>
      <c r="C6" s="45"/>
      <c r="D6" s="44" t="s">
        <v>379</v>
      </c>
      <c r="F6" s="44" t="s">
        <v>237</v>
      </c>
      <c r="H6" s="44" t="s">
        <v>250</v>
      </c>
    </row>
    <row r="7" spans="1:14" s="44" customFormat="1" ht="9.9499999999999993" customHeight="1">
      <c r="B7" s="80"/>
      <c r="C7" s="45"/>
    </row>
    <row r="8" spans="1:14" s="44" customFormat="1" ht="20.25" customHeight="1">
      <c r="B8" s="80" t="s">
        <v>3</v>
      </c>
      <c r="C8" s="45"/>
      <c r="D8" s="44" t="s">
        <v>326</v>
      </c>
      <c r="G8" s="44" t="s">
        <v>13</v>
      </c>
    </row>
    <row r="9" spans="1:14" s="44" customFormat="1" ht="9.9499999999999993" customHeight="1">
      <c r="B9" s="80"/>
      <c r="C9" s="45"/>
      <c r="D9" s="52"/>
    </row>
    <row r="10" spans="1:14" s="44" customFormat="1" ht="20.25" customHeight="1">
      <c r="B10" s="80" t="s">
        <v>56</v>
      </c>
      <c r="C10" s="45"/>
      <c r="D10" s="52" t="s">
        <v>171</v>
      </c>
    </row>
    <row r="11" spans="1:14" s="44" customFormat="1" ht="20.25" customHeight="1">
      <c r="B11" s="80"/>
      <c r="C11" s="45"/>
      <c r="D11" s="44" t="s">
        <v>66</v>
      </c>
    </row>
    <row r="12" spans="1:14" s="44" customFormat="1" ht="20.25" customHeight="1">
      <c r="B12" s="80"/>
      <c r="C12" s="45"/>
      <c r="D12" s="44" t="s">
        <v>79</v>
      </c>
    </row>
    <row r="13" spans="1:14" s="44" customFormat="1" ht="9.9499999999999993" customHeight="1">
      <c r="B13" s="52"/>
      <c r="C13" s="45"/>
    </row>
    <row r="14" spans="1:14" s="44" customFormat="1" ht="20.25" customHeight="1">
      <c r="B14" s="80" t="s">
        <v>14</v>
      </c>
      <c r="C14" s="45"/>
      <c r="D14" s="44" t="s">
        <v>378</v>
      </c>
    </row>
    <row r="15" spans="1:14" s="44" customFormat="1" ht="9.9499999999999993" customHeight="1">
      <c r="B15" s="80"/>
      <c r="C15" s="45"/>
    </row>
    <row r="16" spans="1:14" s="44" customFormat="1" ht="20.25" customHeight="1">
      <c r="B16" s="80" t="s">
        <v>4</v>
      </c>
      <c r="C16" s="45"/>
      <c r="D16" s="44" t="s">
        <v>380</v>
      </c>
      <c r="K16" s="48"/>
    </row>
    <row r="17" spans="2:11" s="44" customFormat="1" ht="20.25" customHeight="1">
      <c r="B17" s="52"/>
      <c r="C17" s="45"/>
      <c r="D17" s="44" t="s">
        <v>172</v>
      </c>
      <c r="K17" s="48"/>
    </row>
    <row r="18" spans="2:11" s="44" customFormat="1" ht="20.25" customHeight="1">
      <c r="B18" s="52"/>
      <c r="C18" s="45"/>
      <c r="D18" s="44" t="s">
        <v>62</v>
      </c>
      <c r="K18" s="48"/>
    </row>
    <row r="19" spans="2:11" s="44" customFormat="1" ht="20.25" customHeight="1">
      <c r="B19" s="52"/>
      <c r="C19" s="45"/>
      <c r="D19" s="44" t="s">
        <v>145</v>
      </c>
      <c r="K19" s="48"/>
    </row>
    <row r="20" spans="2:11" s="44" customFormat="1" ht="20.25" customHeight="1">
      <c r="B20" s="52"/>
      <c r="C20" s="45"/>
      <c r="D20" s="44" t="s">
        <v>146</v>
      </c>
      <c r="K20" s="48"/>
    </row>
    <row r="21" spans="2:11" s="44" customFormat="1" ht="20.25" customHeight="1">
      <c r="B21" s="52"/>
      <c r="C21" s="45"/>
      <c r="D21" s="44" t="s">
        <v>147</v>
      </c>
      <c r="K21" s="48"/>
    </row>
    <row r="22" spans="2:11" s="44" customFormat="1" ht="9.9499999999999993" customHeight="1">
      <c r="B22" s="52"/>
      <c r="C22" s="45"/>
      <c r="K22" s="48"/>
    </row>
    <row r="23" spans="2:11" s="44" customFormat="1" ht="20.25" customHeight="1">
      <c r="B23" s="80" t="s">
        <v>5</v>
      </c>
      <c r="C23" s="45"/>
      <c r="D23" s="44" t="s">
        <v>381</v>
      </c>
      <c r="K23" s="48"/>
    </row>
    <row r="24" spans="2:11" s="44" customFormat="1" ht="20.25" customHeight="1">
      <c r="B24" s="80"/>
      <c r="C24" s="45"/>
      <c r="D24" s="44" t="s">
        <v>57</v>
      </c>
      <c r="K24" s="48"/>
    </row>
    <row r="25" spans="2:11" s="44" customFormat="1" ht="20.25" customHeight="1">
      <c r="B25" s="80"/>
      <c r="C25" s="45"/>
      <c r="D25" s="44" t="s">
        <v>335</v>
      </c>
      <c r="K25" s="48"/>
    </row>
    <row r="26" spans="2:11" s="44" customFormat="1" ht="9.9499999999999993" customHeight="1">
      <c r="B26" s="80"/>
      <c r="C26" s="45"/>
      <c r="E26" s="47"/>
      <c r="F26" s="47"/>
      <c r="G26" s="47"/>
      <c r="H26" s="47"/>
      <c r="I26" s="47"/>
      <c r="J26" s="47"/>
      <c r="K26" s="48"/>
    </row>
    <row r="27" spans="2:11" s="44" customFormat="1" ht="20.25" customHeight="1">
      <c r="B27" s="80" t="s">
        <v>8</v>
      </c>
      <c r="C27" s="45"/>
      <c r="D27" s="47" t="s">
        <v>58</v>
      </c>
      <c r="E27" s="47"/>
      <c r="F27" s="47"/>
      <c r="G27" s="47"/>
      <c r="H27" s="47"/>
      <c r="I27" s="47"/>
      <c r="J27" s="47"/>
      <c r="K27" s="48"/>
    </row>
    <row r="28" spans="2:11" s="44" customFormat="1" ht="20.25" customHeight="1">
      <c r="B28" s="80"/>
      <c r="C28" s="45"/>
      <c r="D28" s="47" t="s">
        <v>59</v>
      </c>
      <c r="E28" s="47"/>
      <c r="F28" s="47"/>
      <c r="G28" s="47"/>
      <c r="H28" s="47"/>
      <c r="I28" s="47"/>
      <c r="J28" s="47"/>
      <c r="K28" s="48"/>
    </row>
    <row r="29" spans="2:11" s="44" customFormat="1" ht="20.25" customHeight="1">
      <c r="B29" s="80"/>
      <c r="C29" s="45"/>
      <c r="D29" s="44" t="s">
        <v>67</v>
      </c>
      <c r="K29" s="48"/>
    </row>
    <row r="30" spans="2:11" s="44" customFormat="1" ht="9.9499999999999993" customHeight="1">
      <c r="B30" s="80"/>
      <c r="C30" s="45"/>
      <c r="D30" s="47"/>
      <c r="E30" s="47"/>
      <c r="F30" s="47"/>
      <c r="G30" s="47"/>
      <c r="H30" s="47"/>
      <c r="I30" s="47"/>
      <c r="J30" s="47"/>
      <c r="K30" s="48"/>
    </row>
    <row r="31" spans="2:11" s="44" customFormat="1" ht="20.25" customHeight="1">
      <c r="B31" s="80" t="s">
        <v>9</v>
      </c>
      <c r="C31" s="45"/>
      <c r="D31" s="47" t="s">
        <v>206</v>
      </c>
      <c r="E31" s="47"/>
      <c r="F31" s="47"/>
      <c r="G31" s="47"/>
      <c r="H31" s="47"/>
      <c r="I31" s="47"/>
      <c r="J31" s="47"/>
      <c r="K31" s="48"/>
    </row>
    <row r="32" spans="2:11" s="44" customFormat="1" ht="20.25" customHeight="1">
      <c r="B32" s="80"/>
      <c r="C32" s="45"/>
      <c r="D32" s="1" t="s">
        <v>68</v>
      </c>
      <c r="E32" s="47"/>
      <c r="F32" s="47"/>
      <c r="G32" s="47"/>
      <c r="H32" s="47"/>
      <c r="I32" s="47"/>
      <c r="J32" s="47"/>
      <c r="K32" s="49"/>
    </row>
    <row r="33" spans="2:11" s="44" customFormat="1" ht="20.25" customHeight="1">
      <c r="B33" s="80"/>
      <c r="C33" s="45"/>
      <c r="D33" s="460" t="s">
        <v>119</v>
      </c>
      <c r="E33" s="47"/>
      <c r="F33" s="47"/>
      <c r="G33" s="47"/>
      <c r="H33" s="47"/>
      <c r="I33" s="47"/>
      <c r="J33" s="47"/>
      <c r="K33" s="49"/>
    </row>
    <row r="34" spans="2:11" s="44" customFormat="1" ht="20.25" customHeight="1">
      <c r="B34" s="80"/>
      <c r="C34" s="45"/>
      <c r="D34" s="461" t="s">
        <v>120</v>
      </c>
      <c r="E34" s="47"/>
      <c r="F34" s="47"/>
      <c r="G34" s="47"/>
      <c r="H34" s="47"/>
      <c r="I34" s="47"/>
      <c r="J34" s="47"/>
      <c r="K34" s="49"/>
    </row>
    <row r="35" spans="2:11" s="44" customFormat="1" ht="20.25" customHeight="1">
      <c r="B35" s="80"/>
      <c r="C35" s="45"/>
      <c r="D35" s="460" t="s">
        <v>204</v>
      </c>
      <c r="E35" s="47"/>
      <c r="F35" s="47"/>
      <c r="G35" s="47"/>
      <c r="H35" s="47"/>
      <c r="I35" s="47"/>
      <c r="J35" s="47"/>
      <c r="K35" s="49"/>
    </row>
    <row r="36" spans="2:11" s="44" customFormat="1" ht="20.25" customHeight="1">
      <c r="C36" s="45"/>
      <c r="D36" s="1" t="s">
        <v>123</v>
      </c>
      <c r="E36" s="47"/>
      <c r="F36" s="47"/>
      <c r="G36" s="47"/>
      <c r="H36" s="47"/>
      <c r="I36" s="47"/>
      <c r="J36" s="47"/>
      <c r="K36" s="49"/>
    </row>
    <row r="37" spans="2:11" s="44" customFormat="1" ht="20.25" customHeight="1">
      <c r="C37" s="45"/>
      <c r="D37" s="247" t="s">
        <v>208</v>
      </c>
      <c r="E37" s="47"/>
      <c r="F37" s="47"/>
      <c r="G37" s="47"/>
      <c r="H37" s="47"/>
      <c r="I37" s="47"/>
      <c r="J37" s="47"/>
      <c r="K37" s="49"/>
    </row>
    <row r="38" spans="2:11" s="44" customFormat="1" ht="20.25" customHeight="1">
      <c r="B38" s="80"/>
      <c r="C38" s="45"/>
      <c r="D38" s="47" t="s">
        <v>69</v>
      </c>
      <c r="E38" s="47"/>
      <c r="F38" s="47"/>
      <c r="G38" s="47"/>
      <c r="H38" s="47"/>
      <c r="I38" s="47"/>
      <c r="J38" s="47"/>
      <c r="K38" s="47"/>
    </row>
    <row r="39" spans="2:11" s="44" customFormat="1" ht="20.25" customHeight="1">
      <c r="B39" s="80"/>
      <c r="C39" s="45"/>
      <c r="D39" s="47" t="s">
        <v>243</v>
      </c>
      <c r="E39" s="47"/>
      <c r="F39" s="47"/>
      <c r="G39" s="47"/>
      <c r="H39" s="47"/>
      <c r="I39" s="47"/>
      <c r="J39" s="47"/>
      <c r="K39" s="47"/>
    </row>
    <row r="40" spans="2:11" s="44" customFormat="1" ht="20.25" customHeight="1">
      <c r="B40" s="80"/>
      <c r="C40" s="45"/>
      <c r="D40" s="47" t="s">
        <v>70</v>
      </c>
      <c r="E40" s="47"/>
      <c r="F40" s="47"/>
      <c r="G40" s="47"/>
      <c r="H40" s="47"/>
      <c r="I40" s="47"/>
      <c r="J40" s="47"/>
    </row>
    <row r="41" spans="2:11" s="44" customFormat="1" ht="20.25" customHeight="1">
      <c r="B41" s="80"/>
      <c r="C41" s="45"/>
      <c r="D41" s="46" t="s">
        <v>323</v>
      </c>
      <c r="E41" s="47"/>
      <c r="F41" s="47"/>
      <c r="G41" s="47"/>
      <c r="H41" s="47"/>
      <c r="I41" s="47"/>
      <c r="J41" s="47"/>
    </row>
    <row r="42" spans="2:11" s="44" customFormat="1" ht="20.25" customHeight="1">
      <c r="B42" s="80"/>
      <c r="C42" s="45"/>
      <c r="D42" s="47" t="s">
        <v>207</v>
      </c>
      <c r="E42" s="47"/>
      <c r="F42" s="47"/>
      <c r="G42" s="47"/>
      <c r="H42" s="47"/>
      <c r="I42" s="47"/>
      <c r="J42" s="47"/>
    </row>
    <row r="43" spans="2:11" s="44" customFormat="1" ht="20.25" customHeight="1">
      <c r="B43" s="80"/>
      <c r="C43" s="45"/>
      <c r="D43" s="47" t="s">
        <v>121</v>
      </c>
      <c r="E43" s="47"/>
      <c r="F43" s="47"/>
      <c r="G43" s="47"/>
      <c r="H43" s="47"/>
      <c r="I43" s="47"/>
      <c r="J43" s="47"/>
    </row>
    <row r="44" spans="2:11" s="44" customFormat="1" ht="20.25" customHeight="1">
      <c r="B44" s="80"/>
      <c r="C44" s="45"/>
      <c r="D44" s="47" t="s">
        <v>122</v>
      </c>
      <c r="E44" s="47"/>
      <c r="F44" s="47"/>
      <c r="G44" s="47"/>
      <c r="H44" s="47"/>
      <c r="I44" s="47"/>
      <c r="J44" s="47"/>
    </row>
    <row r="45" spans="2:11" s="44" customFormat="1" ht="9.9499999999999993" customHeight="1">
      <c r="B45" s="80"/>
      <c r="C45" s="45"/>
      <c r="D45" s="47"/>
      <c r="E45" s="47"/>
      <c r="F45" s="47"/>
      <c r="G45" s="47"/>
      <c r="H45" s="47"/>
      <c r="I45" s="47"/>
      <c r="J45" s="47"/>
    </row>
    <row r="46" spans="2:11" s="44" customFormat="1" ht="20.25" customHeight="1">
      <c r="B46" s="80" t="s">
        <v>6</v>
      </c>
      <c r="C46" s="45"/>
      <c r="D46" s="47" t="s">
        <v>74</v>
      </c>
      <c r="E46" s="47"/>
      <c r="F46" s="47"/>
      <c r="G46" s="47"/>
      <c r="H46" s="47"/>
      <c r="I46" s="47"/>
      <c r="J46" s="47"/>
    </row>
    <row r="47" spans="2:11" s="44" customFormat="1" ht="9.9499999999999993" customHeight="1">
      <c r="B47" s="80"/>
      <c r="C47" s="45"/>
      <c r="D47" s="47"/>
      <c r="E47" s="47"/>
      <c r="F47" s="47"/>
      <c r="G47" s="47"/>
      <c r="H47" s="47"/>
      <c r="I47" s="47"/>
      <c r="J47" s="47"/>
      <c r="K47" s="49"/>
    </row>
    <row r="48" spans="2:11" s="44" customFormat="1" ht="20.25" customHeight="1">
      <c r="B48" s="80" t="s">
        <v>124</v>
      </c>
      <c r="C48" s="45"/>
      <c r="D48" s="47" t="s">
        <v>209</v>
      </c>
      <c r="E48" s="47"/>
      <c r="F48" s="46"/>
      <c r="G48" s="46"/>
      <c r="H48" s="47"/>
      <c r="I48" s="47"/>
      <c r="J48" s="47"/>
      <c r="K48" s="49"/>
    </row>
    <row r="49" spans="2:11" s="44" customFormat="1" ht="20.25" customHeight="1">
      <c r="B49" s="80"/>
      <c r="C49" s="45"/>
      <c r="D49" s="47" t="s">
        <v>126</v>
      </c>
      <c r="E49" s="46"/>
      <c r="F49" s="46"/>
      <c r="G49" s="46"/>
      <c r="H49" s="47"/>
      <c r="I49" s="47"/>
      <c r="J49" s="47"/>
      <c r="K49" s="49"/>
    </row>
    <row r="50" spans="2:11" s="44" customFormat="1" ht="20.25" customHeight="1">
      <c r="B50" s="80"/>
      <c r="C50" s="45"/>
      <c r="D50" s="46" t="s">
        <v>125</v>
      </c>
      <c r="E50" s="46"/>
      <c r="F50" s="46"/>
      <c r="G50" s="46"/>
      <c r="H50" s="47"/>
      <c r="I50" s="47"/>
      <c r="J50" s="47"/>
      <c r="K50" s="49"/>
    </row>
    <row r="51" spans="2:11" s="44" customFormat="1" ht="9.9499999999999993" customHeight="1">
      <c r="B51" s="80"/>
      <c r="C51" s="45"/>
      <c r="D51" s="47"/>
      <c r="K51" s="49"/>
    </row>
    <row r="52" spans="2:11" s="44" customFormat="1" ht="20.25" customHeight="1">
      <c r="B52" s="80" t="s">
        <v>7</v>
      </c>
      <c r="C52" s="45"/>
      <c r="D52" s="47" t="s">
        <v>54</v>
      </c>
      <c r="E52" s="47"/>
      <c r="F52" s="47"/>
      <c r="G52" s="47"/>
      <c r="H52" s="47"/>
      <c r="I52" s="47"/>
      <c r="J52" s="47"/>
      <c r="K52" s="49"/>
    </row>
    <row r="53" spans="2:11" s="44" customFormat="1" ht="20.25" customHeight="1">
      <c r="B53" s="80"/>
      <c r="C53" s="45"/>
      <c r="D53" s="47" t="s">
        <v>75</v>
      </c>
      <c r="E53" s="47"/>
      <c r="F53" s="47"/>
      <c r="G53" s="47"/>
      <c r="H53" s="47"/>
      <c r="I53" s="47"/>
      <c r="J53" s="47"/>
      <c r="K53" s="49"/>
    </row>
    <row r="54" spans="2:11" s="44" customFormat="1" ht="20.25" customHeight="1">
      <c r="B54" s="80"/>
      <c r="C54" s="45"/>
      <c r="D54" s="47" t="s">
        <v>76</v>
      </c>
      <c r="E54" s="47"/>
      <c r="F54" s="47"/>
      <c r="G54" s="47"/>
      <c r="H54" s="47"/>
      <c r="I54" s="47"/>
      <c r="J54" s="47"/>
      <c r="K54" s="49"/>
    </row>
    <row r="55" spans="2:11" s="44" customFormat="1" ht="20.25" customHeight="1">
      <c r="B55" s="80"/>
      <c r="C55" s="45"/>
      <c r="D55" s="46" t="s">
        <v>77</v>
      </c>
      <c r="E55" s="47"/>
      <c r="F55" s="47"/>
      <c r="G55" s="47"/>
      <c r="H55" s="47"/>
      <c r="I55" s="47"/>
      <c r="J55" s="47"/>
      <c r="K55" s="49"/>
    </row>
    <row r="56" spans="2:11" s="44" customFormat="1" ht="20.25" customHeight="1">
      <c r="B56" s="80"/>
      <c r="C56" s="45"/>
      <c r="D56" s="47" t="s">
        <v>230</v>
      </c>
      <c r="E56" s="47"/>
      <c r="F56" s="47"/>
      <c r="G56" s="47"/>
      <c r="H56" s="47"/>
      <c r="I56" s="47"/>
      <c r="J56" s="47"/>
      <c r="K56" s="49"/>
    </row>
    <row r="57" spans="2:11" s="44" customFormat="1" ht="20.25" customHeight="1">
      <c r="B57" s="80"/>
      <c r="C57" s="45"/>
      <c r="D57" s="47" t="s">
        <v>231</v>
      </c>
      <c r="E57" s="47"/>
      <c r="F57" s="47"/>
      <c r="G57" s="47"/>
      <c r="H57" s="47"/>
      <c r="I57" s="47"/>
      <c r="J57" s="47"/>
      <c r="K57" s="49"/>
    </row>
    <row r="58" spans="2:11" s="44" customFormat="1" ht="20.25" customHeight="1">
      <c r="B58" s="80"/>
      <c r="C58" s="45"/>
      <c r="D58" s="44" t="s">
        <v>232</v>
      </c>
      <c r="E58" s="47"/>
      <c r="F58" s="47"/>
      <c r="G58" s="47"/>
      <c r="H58" s="47"/>
      <c r="I58" s="47"/>
      <c r="J58" s="47"/>
      <c r="K58" s="49"/>
    </row>
    <row r="59" spans="2:11" s="44" customFormat="1" ht="20.25" customHeight="1">
      <c r="B59" s="84"/>
      <c r="C59" s="45"/>
      <c r="D59" s="47" t="s">
        <v>202</v>
      </c>
      <c r="J59" s="47"/>
      <c r="K59" s="49"/>
    </row>
    <row r="60" spans="2:11" s="44" customFormat="1" ht="22.5" customHeight="1">
      <c r="B60" s="84"/>
      <c r="C60" s="45"/>
      <c r="J60" s="47"/>
      <c r="K60" s="47"/>
    </row>
    <row r="61" spans="2:11" s="44" customFormat="1" ht="22.5" customHeight="1">
      <c r="B61" s="80"/>
      <c r="C61" s="45"/>
      <c r="D61" s="47"/>
      <c r="H61" s="47"/>
      <c r="I61" s="47"/>
      <c r="J61" s="47"/>
      <c r="K61" s="47"/>
    </row>
    <row r="62" spans="2:11" s="44" customFormat="1" ht="22.5" customHeight="1">
      <c r="B62" s="80"/>
      <c r="C62" s="45"/>
      <c r="D62" s="47"/>
      <c r="H62" s="47"/>
      <c r="I62" s="47"/>
      <c r="J62" s="47"/>
      <c r="K62" s="49"/>
    </row>
    <row r="63" spans="2:11" s="44" customFormat="1" ht="22.5" customHeight="1">
      <c r="B63" s="80"/>
      <c r="C63" s="45"/>
      <c r="E63" s="47"/>
      <c r="F63" s="47"/>
      <c r="G63" s="47"/>
      <c r="H63" s="47"/>
      <c r="I63" s="47"/>
      <c r="J63" s="47"/>
      <c r="K63" s="49"/>
    </row>
    <row r="64" spans="2:11" s="44" customFormat="1" ht="22.5" customHeight="1">
      <c r="B64" s="52"/>
      <c r="C64" s="45"/>
      <c r="D64" s="47"/>
      <c r="E64" s="47"/>
      <c r="F64" s="47"/>
      <c r="G64" s="47"/>
      <c r="H64" s="47"/>
      <c r="I64" s="47"/>
      <c r="J64" s="47"/>
      <c r="K64" s="49"/>
    </row>
    <row r="65" spans="2:15" s="44" customFormat="1" ht="22.5" customHeight="1">
      <c r="B65" s="52"/>
      <c r="C65" s="45"/>
      <c r="E65" s="47"/>
      <c r="F65" s="47"/>
      <c r="G65" s="47"/>
      <c r="H65" s="47"/>
      <c r="I65" s="47"/>
      <c r="J65" s="47"/>
      <c r="K65" s="49"/>
    </row>
    <row r="66" spans="2:15" s="44" customFormat="1" ht="22.5" customHeight="1">
      <c r="B66" s="52"/>
      <c r="E66" s="47"/>
      <c r="F66" s="47"/>
      <c r="G66" s="47"/>
      <c r="H66" s="47"/>
      <c r="I66" s="47"/>
      <c r="J66" s="47"/>
      <c r="K66" s="49"/>
    </row>
    <row r="67" spans="2:15" s="44" customFormat="1" ht="22.5" customHeight="1">
      <c r="B67" s="52"/>
      <c r="D67" s="47"/>
      <c r="E67" s="47"/>
      <c r="F67" s="47"/>
      <c r="G67" s="47"/>
      <c r="H67" s="47"/>
      <c r="I67" s="47"/>
      <c r="J67" s="47"/>
      <c r="K67" s="49"/>
    </row>
    <row r="68" spans="2:15" s="44" customFormat="1" ht="22.5" customHeight="1">
      <c r="B68" s="52"/>
      <c r="D68" s="47"/>
      <c r="E68" s="47"/>
      <c r="F68" s="47"/>
      <c r="G68" s="47"/>
      <c r="H68" s="47"/>
      <c r="I68" s="47"/>
      <c r="J68" s="47"/>
      <c r="K68" s="49"/>
    </row>
    <row r="69" spans="2:15" s="44" customFormat="1" ht="22.5" customHeight="1">
      <c r="B69" s="52"/>
      <c r="K69" s="47"/>
    </row>
    <row r="70" spans="2:15" s="44" customFormat="1" ht="22.5" customHeight="1">
      <c r="B70" s="52"/>
      <c r="K70" s="47"/>
    </row>
    <row r="71" spans="2:15" s="44" customFormat="1" ht="22.5" customHeight="1">
      <c r="B71" s="52"/>
      <c r="K71" s="47"/>
    </row>
    <row r="72" spans="2:15" s="44" customFormat="1" ht="22.5" customHeight="1">
      <c r="B72" s="52"/>
      <c r="K72" s="47"/>
    </row>
    <row r="73" spans="2:15" s="44" customFormat="1" ht="22.5" customHeight="1">
      <c r="B73" s="52"/>
      <c r="K73" s="47"/>
    </row>
    <row r="74" spans="2:15" s="44" customFormat="1" ht="22.5" customHeight="1">
      <c r="B74" s="52"/>
      <c r="K74" s="47"/>
    </row>
    <row r="75" spans="2:15" s="44" customFormat="1" ht="22.5" customHeight="1">
      <c r="B75" s="52"/>
      <c r="K75" s="47"/>
    </row>
    <row r="76" spans="2:15" s="44" customFormat="1" ht="22.5" customHeight="1">
      <c r="B76" s="83"/>
      <c r="K76" s="47"/>
    </row>
    <row r="77" spans="2:15" s="44" customFormat="1" ht="22.5" customHeight="1">
      <c r="B77" s="83"/>
      <c r="K77" s="47"/>
      <c r="L77" s="47"/>
    </row>
    <row r="78" spans="2:15" s="44" customFormat="1" ht="22.5" customHeight="1">
      <c r="B78" s="83"/>
      <c r="C78" s="85"/>
      <c r="D78" s="85"/>
      <c r="E78" s="85"/>
      <c r="F78" s="85"/>
      <c r="G78" s="85"/>
      <c r="H78" s="85"/>
      <c r="I78" s="85"/>
      <c r="J78" s="85"/>
      <c r="K78" s="47"/>
      <c r="L78" s="47"/>
      <c r="M78" s="47"/>
      <c r="N78" s="47"/>
    </row>
    <row r="79" spans="2:15" s="44" customFormat="1" ht="22.5" customHeight="1">
      <c r="B79" s="83"/>
      <c r="C79" s="85"/>
      <c r="D79" s="85"/>
      <c r="E79" s="85"/>
      <c r="F79" s="85"/>
      <c r="G79" s="85"/>
      <c r="H79" s="85"/>
      <c r="I79" s="85"/>
      <c r="J79" s="85"/>
      <c r="K79" s="47"/>
      <c r="O79" s="47"/>
    </row>
    <row r="80" spans="2:15" s="44" customFormat="1" ht="22.5" customHeight="1">
      <c r="B80" s="83"/>
      <c r="C80" s="85"/>
      <c r="D80" s="85"/>
      <c r="E80" s="85"/>
      <c r="F80" s="85"/>
      <c r="G80" s="85"/>
      <c r="H80" s="85"/>
      <c r="I80" s="85"/>
      <c r="J80" s="85"/>
      <c r="K80" s="47"/>
    </row>
    <row r="81" spans="1:15" s="44" customFormat="1" ht="22.5" customHeight="1">
      <c r="B81" s="83"/>
      <c r="C81" s="85"/>
      <c r="D81" s="85"/>
      <c r="E81" s="85"/>
      <c r="F81" s="85"/>
      <c r="G81" s="85"/>
      <c r="H81" s="85"/>
      <c r="I81" s="85"/>
      <c r="J81" s="85"/>
      <c r="K81" s="47"/>
    </row>
    <row r="82" spans="1:15" s="44" customFormat="1" ht="22.5" customHeight="1">
      <c r="B82" s="83"/>
      <c r="C82" s="85"/>
      <c r="D82" s="85"/>
      <c r="E82" s="85"/>
      <c r="F82" s="85"/>
      <c r="G82" s="85"/>
      <c r="H82" s="85"/>
      <c r="I82" s="85"/>
      <c r="J82" s="85"/>
      <c r="K82" s="47"/>
    </row>
    <row r="83" spans="1:15" s="44" customFormat="1" ht="22.5" customHeight="1">
      <c r="B83" s="83"/>
      <c r="C83" s="85"/>
      <c r="D83" s="85"/>
      <c r="E83" s="85"/>
      <c r="F83" s="85"/>
      <c r="G83" s="85"/>
      <c r="H83" s="85"/>
      <c r="I83" s="85"/>
      <c r="J83" s="85"/>
      <c r="K83" s="47"/>
    </row>
    <row r="84" spans="1:15" s="44" customFormat="1" ht="22.5" customHeight="1">
      <c r="B84" s="83"/>
      <c r="C84" s="85"/>
      <c r="D84" s="85"/>
      <c r="E84" s="85"/>
      <c r="F84" s="85"/>
      <c r="G84" s="85"/>
      <c r="H84" s="85"/>
      <c r="I84" s="85"/>
      <c r="J84" s="85"/>
      <c r="K84" s="47"/>
    </row>
    <row r="85" spans="1:15" s="44" customFormat="1" ht="22.5" customHeight="1">
      <c r="B85" s="83"/>
      <c r="C85" s="85"/>
      <c r="D85" s="85"/>
      <c r="E85" s="85"/>
      <c r="F85" s="85"/>
      <c r="G85" s="85"/>
      <c r="H85" s="85"/>
      <c r="I85" s="85"/>
      <c r="J85" s="85"/>
      <c r="K85" s="47"/>
    </row>
    <row r="86" spans="1:15" s="44" customFormat="1" ht="22.5" customHeight="1">
      <c r="B86" s="83"/>
      <c r="C86" s="85"/>
      <c r="D86" s="85"/>
      <c r="E86" s="85"/>
      <c r="F86" s="85"/>
      <c r="G86" s="85"/>
      <c r="H86" s="85"/>
      <c r="I86" s="85"/>
      <c r="J86" s="85"/>
      <c r="K86" s="47"/>
    </row>
    <row r="87" spans="1:15" s="44" customFormat="1" ht="22.5" customHeight="1">
      <c r="B87" s="83"/>
      <c r="C87" s="85"/>
      <c r="D87" s="85"/>
      <c r="E87" s="85"/>
      <c r="F87" s="85"/>
      <c r="G87" s="85"/>
      <c r="H87" s="85"/>
      <c r="I87" s="85"/>
      <c r="J87" s="85"/>
      <c r="K87" s="47"/>
    </row>
    <row r="88" spans="1:15" s="44" customFormat="1" ht="22.5" customHeight="1">
      <c r="A88" s="85"/>
      <c r="B88" s="83"/>
      <c r="C88" s="85"/>
      <c r="D88" s="85"/>
      <c r="E88" s="85"/>
      <c r="F88" s="85"/>
      <c r="G88" s="85"/>
      <c r="H88" s="85"/>
      <c r="I88" s="85"/>
      <c r="J88" s="85"/>
      <c r="K88" s="47"/>
    </row>
    <row r="89" spans="1:15" s="44" customFormat="1" ht="22.5" customHeight="1">
      <c r="A89" s="85"/>
      <c r="B89" s="83"/>
      <c r="C89" s="85"/>
      <c r="D89" s="85"/>
      <c r="E89" s="85"/>
      <c r="F89" s="85"/>
      <c r="G89" s="85"/>
      <c r="H89" s="85"/>
      <c r="I89" s="85"/>
      <c r="J89" s="85"/>
      <c r="K89" s="47"/>
    </row>
    <row r="90" spans="1:15" s="44" customFormat="1" ht="22.5" customHeight="1">
      <c r="A90" s="85"/>
      <c r="B90" s="83"/>
      <c r="C90" s="85"/>
      <c r="D90" s="85"/>
      <c r="E90" s="85"/>
      <c r="F90" s="85"/>
      <c r="G90" s="85"/>
      <c r="H90" s="85"/>
      <c r="I90" s="85"/>
      <c r="J90" s="85"/>
      <c r="K90" s="47"/>
    </row>
    <row r="91" spans="1:15" s="44" customFormat="1" ht="22.5" customHeight="1">
      <c r="A91" s="85"/>
      <c r="B91" s="83"/>
      <c r="C91" s="85"/>
      <c r="D91" s="85"/>
      <c r="E91" s="85"/>
      <c r="F91" s="85"/>
      <c r="G91" s="85"/>
      <c r="H91" s="85"/>
      <c r="I91" s="85"/>
      <c r="J91" s="85"/>
      <c r="K91" s="47"/>
    </row>
    <row r="92" spans="1:15" s="44" customFormat="1" ht="22.5" customHeight="1">
      <c r="A92" s="85"/>
      <c r="B92" s="83"/>
      <c r="C92" s="85"/>
      <c r="D92" s="85"/>
      <c r="E92" s="85"/>
      <c r="F92" s="85"/>
      <c r="G92" s="85"/>
      <c r="H92" s="85"/>
      <c r="I92" s="85"/>
      <c r="J92" s="85"/>
    </row>
    <row r="93" spans="1:15" s="47" customFormat="1" ht="22.5" customHeight="1">
      <c r="A93" s="85"/>
      <c r="B93" s="83"/>
      <c r="C93" s="85"/>
      <c r="D93" s="85"/>
      <c r="E93" s="85"/>
      <c r="F93" s="85"/>
      <c r="G93" s="85"/>
      <c r="H93" s="85"/>
      <c r="I93" s="85"/>
      <c r="J93" s="85"/>
      <c r="K93" s="44"/>
      <c r="L93" s="44"/>
      <c r="M93" s="44"/>
      <c r="N93" s="44"/>
      <c r="O93" s="44"/>
    </row>
    <row r="94" spans="1:15" s="44" customFormat="1" ht="22.5" customHeight="1">
      <c r="A94" s="85"/>
      <c r="B94" s="83"/>
      <c r="C94" s="85"/>
      <c r="D94" s="85"/>
      <c r="E94" s="85"/>
      <c r="F94" s="85"/>
      <c r="G94" s="85"/>
      <c r="H94" s="85"/>
      <c r="I94" s="85"/>
      <c r="J94" s="85"/>
    </row>
    <row r="95" spans="1:15" s="44" customFormat="1" ht="22.5" customHeight="1">
      <c r="A95" s="85"/>
      <c r="B95" s="83"/>
      <c r="C95" s="85"/>
      <c r="D95" s="85"/>
      <c r="E95" s="85"/>
      <c r="F95" s="85"/>
      <c r="G95" s="85"/>
      <c r="H95" s="85"/>
      <c r="I95" s="85"/>
      <c r="J95" s="85"/>
    </row>
    <row r="96" spans="1:15" s="44" customFormat="1" ht="22.5" customHeight="1">
      <c r="A96" s="85"/>
      <c r="B96" s="83"/>
      <c r="C96" s="85"/>
      <c r="D96" s="85"/>
      <c r="E96" s="85"/>
      <c r="F96" s="85"/>
      <c r="G96" s="85"/>
      <c r="H96" s="85"/>
      <c r="I96" s="85"/>
      <c r="J96" s="85"/>
    </row>
    <row r="97" spans="1:15" s="44" customFormat="1" ht="22.5" customHeight="1">
      <c r="A97" s="85"/>
      <c r="B97" s="83"/>
      <c r="C97" s="85"/>
      <c r="D97" s="85"/>
      <c r="E97" s="85"/>
      <c r="F97" s="85"/>
      <c r="G97" s="85"/>
      <c r="H97" s="85"/>
      <c r="I97" s="85"/>
      <c r="J97" s="85"/>
    </row>
    <row r="98" spans="1:15" s="44" customFormat="1" ht="22.5" customHeight="1">
      <c r="A98" s="85"/>
      <c r="B98" s="83"/>
      <c r="C98" s="85"/>
      <c r="D98" s="85"/>
      <c r="E98" s="85"/>
      <c r="F98" s="85"/>
      <c r="G98" s="85"/>
      <c r="H98" s="85"/>
      <c r="I98" s="85"/>
      <c r="J98" s="85"/>
    </row>
    <row r="99" spans="1:15" s="44" customFormat="1" ht="22.5" customHeight="1">
      <c r="A99" s="85"/>
      <c r="B99" s="83"/>
      <c r="C99" s="85"/>
      <c r="D99" s="85"/>
      <c r="E99" s="85"/>
      <c r="F99" s="85"/>
      <c r="G99" s="85"/>
      <c r="H99" s="85"/>
      <c r="I99" s="85"/>
      <c r="J99" s="85"/>
    </row>
    <row r="100" spans="1:15" s="44" customFormat="1" ht="22.5" customHeight="1">
      <c r="A100" s="85"/>
      <c r="B100" s="83"/>
      <c r="C100" s="85"/>
      <c r="D100" s="85"/>
      <c r="E100" s="85"/>
      <c r="F100" s="85"/>
      <c r="G100" s="85"/>
      <c r="H100" s="85"/>
      <c r="I100" s="85"/>
      <c r="J100" s="85"/>
    </row>
    <row r="101" spans="1:15" s="44" customFormat="1" ht="22.5" customHeight="1">
      <c r="A101" s="85"/>
      <c r="B101" s="83"/>
      <c r="C101" s="85"/>
      <c r="D101" s="85"/>
      <c r="E101" s="85"/>
      <c r="F101" s="85"/>
      <c r="G101" s="85"/>
      <c r="H101" s="85"/>
      <c r="I101" s="85"/>
      <c r="J101" s="85"/>
      <c r="K101" s="85"/>
    </row>
    <row r="102" spans="1:15" s="44" customFormat="1" ht="22.5" customHeight="1">
      <c r="A102" s="85"/>
      <c r="B102" s="83"/>
      <c r="C102" s="85"/>
      <c r="D102" s="85"/>
      <c r="E102" s="85"/>
      <c r="F102" s="85"/>
      <c r="G102" s="85"/>
      <c r="H102" s="85"/>
      <c r="I102" s="85"/>
      <c r="J102" s="85"/>
      <c r="K102" s="85"/>
    </row>
    <row r="103" spans="1:15" s="44" customFormat="1" ht="22.5" customHeight="1">
      <c r="A103" s="85"/>
      <c r="B103" s="83"/>
      <c r="C103" s="85"/>
      <c r="D103" s="85"/>
      <c r="E103" s="85"/>
      <c r="F103" s="85"/>
      <c r="G103" s="85"/>
      <c r="H103" s="85"/>
      <c r="I103" s="85"/>
      <c r="J103" s="85"/>
      <c r="K103" s="85"/>
    </row>
    <row r="104" spans="1:15" s="44" customFormat="1" ht="22.5" customHeight="1">
      <c r="A104" s="85"/>
      <c r="B104" s="83"/>
      <c r="C104" s="85"/>
      <c r="D104" s="85"/>
      <c r="E104" s="85"/>
      <c r="F104" s="85"/>
      <c r="G104" s="85"/>
      <c r="H104" s="85"/>
      <c r="I104" s="85"/>
      <c r="J104" s="85"/>
      <c r="K104" s="85"/>
    </row>
    <row r="105" spans="1:15" s="44" customFormat="1" ht="22.5" customHeight="1">
      <c r="A105" s="85"/>
      <c r="B105" s="83"/>
      <c r="C105" s="85"/>
      <c r="D105" s="85"/>
      <c r="E105" s="85"/>
      <c r="F105" s="85"/>
      <c r="G105" s="85"/>
      <c r="H105" s="85"/>
      <c r="I105" s="85"/>
      <c r="J105" s="85"/>
      <c r="K105" s="85"/>
      <c r="L105" s="85"/>
      <c r="M105" s="85"/>
      <c r="N105" s="85"/>
    </row>
    <row r="106" spans="1:15" s="44" customFormat="1" ht="22.5" customHeight="1">
      <c r="A106" s="85"/>
      <c r="B106" s="83"/>
      <c r="C106" s="85"/>
      <c r="D106" s="85"/>
      <c r="E106" s="85"/>
      <c r="F106" s="85"/>
      <c r="G106" s="85"/>
      <c r="H106" s="85"/>
      <c r="I106" s="85"/>
      <c r="J106" s="85"/>
      <c r="K106" s="85"/>
      <c r="L106" s="85"/>
      <c r="M106" s="85"/>
      <c r="N106" s="85"/>
      <c r="O106" s="85"/>
    </row>
    <row r="107" spans="1:15" s="44" customFormat="1" ht="18.75" customHeight="1">
      <c r="A107" s="85"/>
      <c r="B107" s="83"/>
      <c r="C107" s="85"/>
      <c r="D107" s="85"/>
      <c r="E107" s="85"/>
      <c r="F107" s="85"/>
      <c r="G107" s="85"/>
      <c r="H107" s="85"/>
      <c r="I107" s="85"/>
      <c r="J107" s="85"/>
      <c r="K107" s="85"/>
      <c r="L107" s="85"/>
      <c r="M107" s="85"/>
      <c r="N107" s="85"/>
      <c r="O107" s="85"/>
    </row>
    <row r="108" spans="1:15" s="44" customFormat="1" ht="18.75" customHeight="1">
      <c r="A108" s="85"/>
      <c r="B108" s="83"/>
      <c r="C108" s="85"/>
      <c r="D108" s="85"/>
      <c r="E108" s="85"/>
      <c r="F108" s="85"/>
      <c r="G108" s="85"/>
      <c r="H108" s="85"/>
      <c r="I108" s="85"/>
      <c r="J108" s="85"/>
      <c r="K108" s="85"/>
      <c r="L108" s="85"/>
      <c r="M108" s="85"/>
      <c r="N108" s="85"/>
      <c r="O108" s="85"/>
    </row>
    <row r="109" spans="1:15" s="44" customFormat="1" ht="18.75" customHeight="1">
      <c r="A109" s="85"/>
      <c r="B109" s="83"/>
      <c r="C109" s="85"/>
      <c r="D109" s="85"/>
      <c r="E109" s="85"/>
      <c r="F109" s="85"/>
      <c r="G109" s="85"/>
      <c r="H109" s="85"/>
      <c r="I109" s="85"/>
      <c r="J109" s="85"/>
      <c r="K109" s="85"/>
      <c r="L109" s="85"/>
      <c r="M109" s="85"/>
      <c r="N109" s="85"/>
      <c r="O109" s="85"/>
    </row>
    <row r="110" spans="1:15" s="44" customFormat="1" ht="18.75" customHeight="1">
      <c r="A110" s="85"/>
      <c r="B110" s="83"/>
      <c r="C110" s="85"/>
      <c r="D110" s="85"/>
      <c r="E110" s="85"/>
      <c r="F110" s="85"/>
      <c r="G110" s="85"/>
      <c r="H110" s="85"/>
      <c r="I110" s="85"/>
      <c r="J110" s="85"/>
      <c r="K110" s="85"/>
      <c r="L110" s="85"/>
      <c r="M110" s="85"/>
      <c r="N110" s="85"/>
      <c r="O110" s="85"/>
    </row>
    <row r="111" spans="1:15" s="44" customFormat="1" ht="18.75" customHeight="1">
      <c r="A111" s="85"/>
      <c r="B111" s="83"/>
      <c r="C111" s="85"/>
      <c r="D111" s="85"/>
      <c r="E111" s="85"/>
      <c r="F111" s="85"/>
      <c r="G111" s="85"/>
      <c r="H111" s="85"/>
      <c r="I111" s="85"/>
      <c r="J111" s="85"/>
      <c r="K111" s="85"/>
      <c r="L111" s="85"/>
      <c r="M111" s="85"/>
      <c r="N111" s="85"/>
      <c r="O111" s="85"/>
    </row>
    <row r="112" spans="1:15" s="44" customFormat="1" ht="18.75" customHeight="1">
      <c r="A112" s="85"/>
      <c r="B112" s="83"/>
      <c r="C112" s="85"/>
      <c r="D112" s="85"/>
      <c r="E112" s="85"/>
      <c r="F112" s="85"/>
      <c r="G112" s="85"/>
      <c r="H112" s="85"/>
      <c r="I112" s="85"/>
      <c r="J112" s="85"/>
      <c r="K112" s="85"/>
      <c r="L112" s="85"/>
      <c r="M112" s="85"/>
      <c r="N112" s="85"/>
      <c r="O112" s="85"/>
    </row>
    <row r="113" spans="1:15" s="44" customFormat="1" ht="18.75" customHeight="1">
      <c r="A113" s="85"/>
      <c r="B113" s="83"/>
      <c r="C113" s="85"/>
      <c r="D113" s="85"/>
      <c r="E113" s="85"/>
      <c r="F113" s="85"/>
      <c r="G113" s="85"/>
      <c r="H113" s="85"/>
      <c r="I113" s="85"/>
      <c r="J113" s="85"/>
      <c r="K113" s="85"/>
      <c r="L113" s="85"/>
      <c r="M113" s="85"/>
      <c r="N113" s="85"/>
      <c r="O113" s="85"/>
    </row>
    <row r="114" spans="1:15" s="44" customFormat="1" ht="18.75" customHeight="1">
      <c r="A114" s="85"/>
      <c r="B114" s="83"/>
      <c r="C114" s="85"/>
      <c r="D114" s="85"/>
      <c r="E114" s="85"/>
      <c r="F114" s="85"/>
      <c r="G114" s="85"/>
      <c r="H114" s="85"/>
      <c r="I114" s="85"/>
      <c r="J114" s="85"/>
      <c r="K114" s="85"/>
      <c r="L114" s="85"/>
      <c r="M114" s="85"/>
      <c r="N114" s="85"/>
      <c r="O114" s="85"/>
    </row>
    <row r="115" spans="1:15" s="44" customFormat="1" ht="18.75" customHeight="1">
      <c r="A115" s="85"/>
      <c r="B115" s="83"/>
      <c r="C115" s="85"/>
      <c r="D115" s="85"/>
      <c r="E115" s="85"/>
      <c r="F115" s="85"/>
      <c r="G115" s="85"/>
      <c r="H115" s="85"/>
      <c r="I115" s="85"/>
      <c r="J115" s="85"/>
      <c r="K115" s="85"/>
      <c r="L115" s="85"/>
      <c r="M115" s="85"/>
      <c r="N115" s="85"/>
      <c r="O115" s="85"/>
    </row>
    <row r="116" spans="1:15" s="44" customFormat="1" ht="18.75" customHeight="1">
      <c r="A116" s="85"/>
      <c r="B116" s="83"/>
      <c r="C116" s="85"/>
      <c r="D116" s="85"/>
      <c r="E116" s="85"/>
      <c r="F116" s="85"/>
      <c r="G116" s="85"/>
      <c r="H116" s="85"/>
      <c r="I116" s="85"/>
      <c r="J116" s="85"/>
      <c r="K116" s="85"/>
      <c r="L116" s="85"/>
      <c r="M116" s="85"/>
      <c r="N116" s="85"/>
      <c r="O116" s="85"/>
    </row>
    <row r="117" spans="1:15" s="44" customFormat="1" ht="18.75" customHeight="1">
      <c r="A117" s="85"/>
      <c r="B117" s="83"/>
      <c r="C117" s="85"/>
      <c r="D117" s="85"/>
      <c r="E117" s="85"/>
      <c r="F117" s="85"/>
      <c r="G117" s="85"/>
      <c r="H117" s="85"/>
      <c r="I117" s="85"/>
      <c r="J117" s="85"/>
      <c r="K117" s="85"/>
      <c r="L117" s="85"/>
      <c r="M117" s="85"/>
      <c r="N117" s="85"/>
      <c r="O117" s="85"/>
    </row>
    <row r="118" spans="1:15" s="44" customFormat="1" ht="18.75" customHeight="1">
      <c r="A118" s="85"/>
      <c r="B118" s="83"/>
      <c r="C118" s="85"/>
      <c r="D118" s="85"/>
      <c r="E118" s="85"/>
      <c r="F118" s="85"/>
      <c r="G118" s="85"/>
      <c r="H118" s="85"/>
      <c r="I118" s="85"/>
      <c r="J118" s="85"/>
      <c r="K118" s="85"/>
      <c r="L118" s="85"/>
      <c r="M118" s="85"/>
      <c r="N118" s="85"/>
      <c r="O118" s="85"/>
    </row>
    <row r="119" spans="1:15" s="44" customFormat="1" ht="18.75" customHeight="1">
      <c r="A119" s="85"/>
      <c r="B119" s="83"/>
      <c r="C119" s="85"/>
      <c r="D119" s="85"/>
      <c r="E119" s="85"/>
      <c r="F119" s="85"/>
      <c r="G119" s="85"/>
      <c r="H119" s="85"/>
      <c r="I119" s="85"/>
      <c r="J119" s="85"/>
      <c r="K119" s="85"/>
      <c r="L119" s="85"/>
      <c r="M119" s="85"/>
      <c r="N119" s="85"/>
      <c r="O119" s="85"/>
    </row>
    <row r="120" spans="1:15" ht="18.75" customHeight="1"/>
    <row r="121" spans="1:15" ht="18.75" customHeight="1"/>
    <row r="122" spans="1:15" ht="18.75" customHeight="1"/>
    <row r="123" spans="1:15" ht="18.75" customHeight="1"/>
    <row r="124" spans="1:15" ht="18.75" customHeight="1"/>
    <row r="125" spans="1:15" ht="18.75" customHeight="1"/>
    <row r="126" spans="1:15" ht="18.75" customHeight="1"/>
    <row r="127" spans="1:15" ht="18.75" customHeight="1"/>
    <row r="128" spans="1:15"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sheetData>
  <mergeCells count="3">
    <mergeCell ref="D4:N4"/>
    <mergeCell ref="A1:J1"/>
    <mergeCell ref="A2:J2"/>
  </mergeCells>
  <phoneticPr fontId="2"/>
  <printOptions horizontalCentered="1" verticalCentered="1"/>
  <pageMargins left="0" right="0" top="0" bottom="0" header="0" footer="0"/>
  <pageSetup paperSize="9" scale="80" orientation="portrait" r:id="rId1"/>
  <headerFooter alignWithMargins="0"/>
  <rowBreaks count="1" manualBreakCount="1">
    <brk id="6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申込受付</vt:lpstr>
      <vt:lpstr>レディース</vt:lpstr>
      <vt:lpstr>要項スーパーエンジョイ</vt:lpstr>
      <vt:lpstr>要項30</vt:lpstr>
      <vt:lpstr>実施要綱ビギナー</vt:lpstr>
      <vt:lpstr>実施要綱オープン</vt:lpstr>
      <vt:lpstr>実施要綱ミドル</vt:lpstr>
      <vt:lpstr>実施要綱ビギナーTOP</vt:lpstr>
      <vt:lpstr>実施要綱MIX</vt:lpstr>
      <vt:lpstr>3配布</vt:lpstr>
      <vt:lpstr>３チーム</vt:lpstr>
      <vt:lpstr>４チーム </vt:lpstr>
      <vt:lpstr>４チーム配布 </vt:lpstr>
      <vt:lpstr>4チーム T（配布）</vt:lpstr>
      <vt:lpstr>4チーム T（HP）</vt:lpstr>
      <vt:lpstr>5配布</vt:lpstr>
      <vt:lpstr>５チーム</vt:lpstr>
      <vt:lpstr>⑤配布</vt:lpstr>
      <vt:lpstr>5チーム1</vt:lpstr>
      <vt:lpstr>6配布</vt:lpstr>
      <vt:lpstr>６チーム</vt:lpstr>
      <vt:lpstr>6チーム総当</vt:lpstr>
      <vt:lpstr>7チーム配布</vt:lpstr>
      <vt:lpstr>7チーム</vt:lpstr>
      <vt:lpstr>８チーム 前半2面 　配布</vt:lpstr>
      <vt:lpstr>８チーム 前半2面</vt:lpstr>
      <vt:lpstr>８チーム</vt:lpstr>
      <vt:lpstr>8配布</vt:lpstr>
      <vt:lpstr>'３チーム'!Print_Area</vt:lpstr>
      <vt:lpstr>'3配布'!Print_Area</vt:lpstr>
      <vt:lpstr>'４チーム '!Print_Area</vt:lpstr>
      <vt:lpstr>'4チーム T（HP）'!Print_Area</vt:lpstr>
      <vt:lpstr>'4チーム T（配布）'!Print_Area</vt:lpstr>
      <vt:lpstr>'４チーム配布 '!Print_Area</vt:lpstr>
      <vt:lpstr>'５チーム'!Print_Area</vt:lpstr>
      <vt:lpstr>'5チーム1'!Print_Area</vt:lpstr>
      <vt:lpstr>'5配布'!Print_Area</vt:lpstr>
      <vt:lpstr>⑤配布!Print_Area</vt:lpstr>
      <vt:lpstr>'６チーム'!Print_Area</vt:lpstr>
      <vt:lpstr>'6チーム総当'!Print_Area</vt:lpstr>
      <vt:lpstr>'6配布'!Print_Area</vt:lpstr>
      <vt:lpstr>'８チーム 前半2面'!Print_Area</vt:lpstr>
      <vt:lpstr>'8配布'!Print_Area</vt:lpstr>
      <vt:lpstr>レディース!Print_Area</vt:lpstr>
      <vt:lpstr>実施要綱MIX!Print_Area</vt:lpstr>
      <vt:lpstr>実施要綱オープン!Print_Area</vt:lpstr>
      <vt:lpstr>実施要綱ビギナー!Print_Area</vt:lpstr>
      <vt:lpstr>実施要綱ビギナーTOP!Print_Area</vt:lpstr>
      <vt:lpstr>実施要綱ミドル!Print_Area</vt:lpstr>
      <vt:lpstr>申込受付!Print_Area</vt:lpstr>
      <vt:lpstr>要項30!Print_Area</vt:lpstr>
      <vt:lpstr>要項スーパーエンジョイ!Print_Area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日本植生株式会社</dc:creator>
  <cp:lastModifiedBy>mitani</cp:lastModifiedBy>
  <cp:lastPrinted>2019-09-12T09:44:10Z</cp:lastPrinted>
  <dcterms:created xsi:type="dcterms:W3CDTF">2006-08-06T03:21:28Z</dcterms:created>
  <dcterms:modified xsi:type="dcterms:W3CDTF">2019-09-12T09:54:24Z</dcterms:modified>
</cp:coreProperties>
</file>